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Investorstatistikken/2023/Q4 2023/"/>
    </mc:Choice>
  </mc:AlternateContent>
  <xr:revisionPtr revIDLastSave="41" documentId="13_ncr:1_{B1C63ABC-1B78-4A94-8F3A-C3145B057CD6}" xr6:coauthVersionLast="47" xr6:coauthVersionMax="47" xr10:uidLastSave="{8CED23D7-47E1-404A-8B63-D0A17EC40DFD}"/>
  <bookViews>
    <workbookView xWindow="-120" yWindow="-120" windowWidth="29040" windowHeight="15720" activeTab="4" xr2:uid="{25F656A2-1E59-4970-AF7B-F9FF50D47668}"/>
  </bookViews>
  <sheets>
    <sheet name="Indhold" sheetId="6" r:id="rId1"/>
    <sheet name="1 Formue - Kategori" sheetId="2" r:id="rId2"/>
    <sheet name="2 Formue - Forening" sheetId="3" r:id="rId3"/>
    <sheet name="3 Formue - IFS" sheetId="4" r:id="rId4"/>
    <sheet name="4 Formue - DK Samlet" sheetId="5" r:id="rId5"/>
  </sheets>
  <definedNames>
    <definedName name="_xlnm.Print_Area" localSheetId="1">'1 Formue - Kategori'!$A$1:$A$91</definedName>
    <definedName name="_xlnm.Print_Area" localSheetId="2">'2 Formue - Forening'!$A$1:$E$49</definedName>
    <definedName name="_xlnm.Print_Area" localSheetId="3">'3 Formue - IFS'!$A$1:$E$25</definedName>
    <definedName name="_xlnm.Print_Area" localSheetId="4">'4 Formue - DK Samlet'!$A$1:$E$21</definedName>
    <definedName name="_xlnm.Print_Area" localSheetId="0">Indhold!$A$1:$B$14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E65" i="2"/>
  <c r="E70" i="2"/>
  <c r="E77" i="2"/>
  <c r="E84" i="2"/>
  <c r="E89" i="2"/>
  <c r="I46" i="2"/>
  <c r="I65" i="2"/>
  <c r="I70" i="2"/>
  <c r="I77" i="2"/>
  <c r="I84" i="2"/>
  <c r="I89" i="2"/>
  <c r="B20" i="5"/>
  <c r="H22" i="2"/>
  <c r="G22" i="2"/>
  <c r="F22" i="2"/>
  <c r="D22" i="2"/>
  <c r="C22" i="2"/>
  <c r="B22" i="2"/>
  <c r="H27" i="2"/>
  <c r="G27" i="2"/>
  <c r="F27" i="2"/>
  <c r="D27" i="2"/>
  <c r="C27" i="2"/>
  <c r="B27" i="2"/>
  <c r="B34" i="2"/>
  <c r="C34" i="2"/>
  <c r="D34" i="2"/>
  <c r="F34" i="2"/>
  <c r="G34" i="2"/>
  <c r="H34" i="2"/>
  <c r="F41" i="2"/>
  <c r="G41" i="2"/>
  <c r="G46" i="2" s="1"/>
  <c r="H41" i="2"/>
  <c r="B41" i="2"/>
  <c r="H89" i="2"/>
  <c r="G89" i="2"/>
  <c r="F89" i="2"/>
  <c r="D89" i="2"/>
  <c r="C89" i="2"/>
  <c r="B84" i="2"/>
  <c r="C84" i="2"/>
  <c r="D84" i="2"/>
  <c r="F84" i="2"/>
  <c r="G84" i="2"/>
  <c r="H84" i="2"/>
  <c r="B77" i="2"/>
  <c r="C77" i="2"/>
  <c r="D77" i="2"/>
  <c r="F77" i="2"/>
  <c r="G77" i="2"/>
  <c r="H77" i="2"/>
  <c r="F70" i="2"/>
  <c r="G70" i="2"/>
  <c r="B70" i="2"/>
  <c r="B65" i="2"/>
  <c r="F65" i="2"/>
  <c r="G65" i="2"/>
  <c r="D20" i="5"/>
  <c r="C20" i="5"/>
  <c r="H24" i="4"/>
  <c r="G24" i="4"/>
  <c r="F24" i="4"/>
  <c r="B24" i="4"/>
  <c r="B19" i="4"/>
  <c r="I19" i="4"/>
  <c r="H19" i="4"/>
  <c r="G19" i="4"/>
  <c r="F19" i="4"/>
  <c r="B47" i="3"/>
  <c r="C47" i="3"/>
  <c r="D47" i="3"/>
  <c r="E47" i="3"/>
  <c r="F47" i="3"/>
  <c r="G47" i="3"/>
  <c r="H47" i="3"/>
  <c r="I42" i="3"/>
  <c r="H42" i="3"/>
  <c r="G42" i="3"/>
  <c r="F42" i="3"/>
  <c r="B42" i="3"/>
  <c r="C42" i="3"/>
  <c r="D42" i="3"/>
  <c r="E20" i="5"/>
  <c r="I24" i="4"/>
  <c r="E24" i="4"/>
  <c r="E19" i="4"/>
  <c r="I47" i="3"/>
  <c r="E42" i="3"/>
  <c r="D24" i="4"/>
  <c r="D19" i="4"/>
  <c r="H70" i="2"/>
  <c r="H65" i="2"/>
  <c r="D70" i="2"/>
  <c r="D65" i="2"/>
  <c r="D41" i="2"/>
  <c r="D46" i="2" l="1"/>
  <c r="B46" i="2"/>
  <c r="F46" i="2"/>
  <c r="H46" i="2"/>
  <c r="B89" i="2"/>
  <c r="C24" i="4"/>
  <c r="C19" i="4"/>
  <c r="C70" i="2"/>
  <c r="C65" i="2"/>
  <c r="C41" i="2"/>
  <c r="C46" i="2" l="1"/>
</calcChain>
</file>

<file path=xl/sharedStrings.xml><?xml version="1.0" encoding="utf-8"?>
<sst xmlns="http://schemas.openxmlformats.org/spreadsheetml/2006/main" count="228" uniqueCount="125">
  <si>
    <t>Formue i danske og udenlandske detailfonde opgjort på investeringsområde og efter fondens hjemland</t>
  </si>
  <si>
    <t>Nettoformue*</t>
  </si>
  <si>
    <t>Kursværdi - mio. kroner</t>
  </si>
  <si>
    <t>Q3 2023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</si>
  <si>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</si>
  <si>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</si>
  <si>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</si>
  <si>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</si>
  <si>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</si>
  <si>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</si>
  <si>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</si>
  <si>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</si>
  <si>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</si>
  <si>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</si>
  <si>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</si>
  <si>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</si>
  <si>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</si>
  <si>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</si>
  <si>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</si>
  <si>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Østeuropa</t>
  </si>
  <si>
    <t>Aktier Tyskland</t>
  </si>
  <si>
    <t>Kapitalforeninger Aktier</t>
  </si>
  <si>
    <t>Udenlandske aktier i alt</t>
  </si>
  <si>
    <t>Obligationer Danske indeksobligationer</t>
  </si>
  <si>
    <t>Obligationer Korte danske</t>
  </si>
  <si>
    <t>Obligationer Lange danske</t>
  </si>
  <si>
    <t>Obligationer Øvrige danske</t>
  </si>
  <si>
    <t>Danske obligationer i alt</t>
  </si>
  <si>
    <t>Obligationer Emerging markets</t>
  </si>
  <si>
    <t>Obligationer Investment Grade</t>
  </si>
  <si>
    <t>Obligationer Non-investment Grade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</si>
  <si>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</si>
  <si>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</si>
  <si>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</si>
  <si>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</si>
  <si>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</si>
  <si>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</si>
  <si>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</si>
  <si>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</si>
  <si>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</si>
  <si>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</si>
  <si>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Blandede i alt</t>
  </si>
  <si>
    <t>Kapitalforeninger Blandede</t>
  </si>
  <si>
    <t>Kapitalforeninger Hedgestrategier</t>
  </si>
  <si>
    <t>Kapitalforeninger Øvrige</t>
  </si>
  <si>
    <t>Andre alternative investeringsfonde</t>
  </si>
  <si>
    <t>I alt danske foreninger</t>
  </si>
  <si>
    <t>I alt udenlandske foreninger</t>
  </si>
  <si>
    <t>* Nettoformuen angiver den formue, der er tilgået afdelingerne i den enkelte investeringsforening fra eksterne investorer.</t>
  </si>
  <si>
    <t xml:space="preserve">Investering Danmark     Amaliegade 7    DK-1256 København K     Tel: 3370 1000    </t>
  </si>
  <si>
    <t>Formue i danske og udenlandske detailfonde opgjort på foreningsgruppe og efter fondens hjemland</t>
  </si>
  <si>
    <t>Kursværdi - mio kr.</t>
  </si>
  <si>
    <t>Accunia</t>
  </si>
  <si>
    <t>Advice Capital</t>
  </si>
  <si>
    <t>Bankinvest</t>
  </si>
  <si>
    <t>BLS Invest</t>
  </si>
  <si>
    <t>C WorldWide</t>
  </si>
  <si>
    <t>Carnegie Wealth Management</t>
  </si>
  <si>
    <t>Danske Invest</t>
  </si>
  <si>
    <t>Falcon Invest</t>
  </si>
  <si>
    <t>Formuepleje</t>
  </si>
  <si>
    <t>Fundamental Invest</t>
  </si>
  <si>
    <t>Great Dane</t>
  </si>
  <si>
    <t>Handelsinvest</t>
  </si>
  <si>
    <t>HP Hedge</t>
  </si>
  <si>
    <t>HP Invest</t>
  </si>
  <si>
    <t>IA Invest</t>
  </si>
  <si>
    <t>Investeringsforeningen Gudme Raaschou</t>
  </si>
  <si>
    <t>Investin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</si>
  <si>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</si>
  <si>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</si>
  <si>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</si>
  <si>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</si>
  <si>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</si>
  <si>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</si>
  <si>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MS Invest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</si>
  <si>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</si>
  <si>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</si>
  <si>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</si>
  <si>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</si>
  <si>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</si>
  <si>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</si>
  <si>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SparDanmark</t>
  </si>
  <si>
    <t>Sparinvest</t>
  </si>
  <si>
    <t>StockRate Invest</t>
  </si>
  <si>
    <t>Stonehenge</t>
  </si>
  <si>
    <t>Sydinvest</t>
  </si>
  <si>
    <t>TRP-Invest</t>
  </si>
  <si>
    <t>ValueInvest Danmark</t>
  </si>
  <si>
    <t>Wealth Invest</t>
  </si>
  <si>
    <t>SKAGEN Fondene</t>
  </si>
  <si>
    <t>* Nettoformuen angiver de investeringer, der er tilgået fondene i den enkelte foreningsgruppe fra eksterne investorer.</t>
  </si>
  <si>
    <t xml:space="preserve">Investering Danmark   Amaliegade 7    DK-1256 København K     Tel: 3370 1000 </t>
  </si>
  <si>
    <t>Branchens samlede formue i detailfonde opgjort på investeringsforvaltningsselskab</t>
  </si>
  <si>
    <t>ACM Forvaltning A/S</t>
  </si>
  <si>
    <t>BI Management A/S</t>
  </si>
  <si>
    <t>C Worldwide A/S</t>
  </si>
  <si>
    <t>Danske Invest Management A/S</t>
  </si>
  <si>
    <t>Formuepleje A/S</t>
  </si>
  <si>
    <t>Fundmarket A/S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</si>
  <si>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</si>
  <si>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</si>
  <si>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</si>
  <si>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</si>
  <si>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</si>
  <si>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</si>
  <si>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</si>
  <si>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</si>
  <si>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</si>
  <si>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Skagen Fondene</t>
  </si>
  <si>
    <t>Danskernes samlede formue i detailfonde opgjort på investeringsforvaltningsselskab</t>
  </si>
  <si>
    <t>DK investorers formue</t>
  </si>
  <si>
    <t>I alt danske investorer</t>
  </si>
  <si>
    <t>1. kvartal 2023</t>
  </si>
  <si>
    <t>3. kvartal 2023</t>
  </si>
  <si>
    <t>2. kvartal 2023</t>
  </si>
  <si>
    <t>Heraf danske investorer</t>
  </si>
  <si>
    <t>1. Formue i danske og udenlandske detailfonde opgjort på investeringsområde og efter fondens hjemland</t>
  </si>
  <si>
    <t>2. Formue i danske og udenlandske detailfonde opgjort på foreningsgruppe og efter fondens hjemland</t>
  </si>
  <si>
    <t>3. Formue i danske og udenlandske detailfonde opgjort på investeringsforvaltningsselskab og fondens hjemland</t>
  </si>
  <si>
    <t>4. Danske investorers formue i danske og udenlandske detailfonde opgjort pr. investeringsforvaltningsselskab</t>
  </si>
  <si>
    <t>https://finansdanmark.dk/tal-og-data/investeringsfondsstatistikker/forklaring-til-statistikker/om-brutto-og-nettotal-i-den-maanedlige-markedsstatistik/</t>
  </si>
  <si>
    <t>Investering Danmark     Amaliegade 7    DK-1256 København K     Tel: 3370 1000</t>
  </si>
  <si>
    <t>4. kvartal 2023</t>
  </si>
  <si>
    <t>Investering Danmarks investorstatistik 4. kvartal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</si>
</sst>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12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color indexed="8"/>
      <name val="Verdana"/>
      <family val="2"/>
    </font>
    <font>
      <b/>
      <sz val="14"/>
      <color theme="1"/>
      <name val="Century Gothic"/>
      <family val="2"/>
    </font>
    <font>
      <b/>
      <sz val="14"/>
      <name val="Arial"/>
      <family val="2"/>
    </font>
    <font>
      <b/>
      <sz val="12"/>
      <color theme="1"/>
      <name val="Century Gothic"/>
      <family val="2"/>
    </font>
    <font>
      <sz val="12"/>
      <name val="Verdana"/>
      <family val="2"/>
    </font>
    <font>
      <sz val="12"/>
      <name val="Century Gothic"/>
      <family val="2"/>
    </font>
    <font>
      <u/>
      <sz val="10"/>
      <color theme="10"/>
      <name val="Arial"/>
      <family val="2"/>
    </font>
    <font>
      <u/>
      <sz val="10"/>
      <name val="Century Gothic"/>
      <family val="2"/>
    </font>
    <font>
      <u/>
      <sz val="10"/>
      <color theme="10"/>
      <name val="Century Gothic"/>
      <family val="2"/>
    </font>
    <font>
      <b/>
      <sz val="10"/>
      <color indexed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710B1E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710B1E"/>
        <bgColor indexed="26"/>
      </patternFill>
    </fill>
  </fills>
  <borders count="24">
    <border>
      <left/>
      <right/>
      <top/>
      <bottom/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/>
      </left>
      <right style="thin">
        <color theme="0"/>
      </right>
      <top style="hair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 style="dotted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dotted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1" fontId="3" fillId="3" borderId="1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3" fontId="4" fillId="4" borderId="1" xfId="1" applyNumberFormat="1" applyFont="1" applyFill="1" applyBorder="1" applyAlignment="1">
      <alignment horizontal="left" vertical="center"/>
    </xf>
    <xf numFmtId="3" fontId="4" fillId="4" borderId="2" xfId="1" applyNumberFormat="1" applyFont="1" applyFill="1" applyBorder="1" applyAlignment="1">
      <alignment horizontal="right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2" xfId="1" applyNumberFormat="1" applyFont="1" applyBorder="1" applyAlignment="1">
      <alignment vertical="center"/>
    </xf>
    <xf numFmtId="3" fontId="5" fillId="5" borderId="1" xfId="1" applyNumberFormat="1" applyFont="1" applyFill="1" applyBorder="1" applyAlignment="1">
      <alignment horizontal="left" vertical="center"/>
    </xf>
    <xf numFmtId="3" fontId="5" fillId="5" borderId="2" xfId="1" applyNumberFormat="1" applyFont="1" applyFill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7" borderId="6" xfId="1" applyFont="1" applyFill="1" applyBorder="1" applyAlignment="1">
      <alignment vertical="center"/>
    </xf>
    <xf numFmtId="3" fontId="6" fillId="7" borderId="6" xfId="1" applyNumberFormat="1" applyFont="1" applyFill="1" applyBorder="1" applyAlignment="1">
      <alignment vertical="center"/>
    </xf>
    <xf numFmtId="0" fontId="1" fillId="0" borderId="7" xfId="1" applyBorder="1"/>
    <xf numFmtId="0" fontId="6" fillId="0" borderId="0" xfId="1" applyFont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9" fillId="0" borderId="0" xfId="1" applyFont="1"/>
    <xf numFmtId="1" fontId="3" fillId="6" borderId="5" xfId="1" applyNumberFormat="1" applyFont="1" applyFill="1" applyBorder="1" applyAlignment="1">
      <alignment horizontal="left" vertical="center"/>
    </xf>
    <xf numFmtId="0" fontId="6" fillId="7" borderId="5" xfId="1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0" fontId="6" fillId="7" borderId="7" xfId="1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5" fillId="5" borderId="11" xfId="1" applyNumberFormat="1" applyFont="1" applyFill="1" applyBorder="1" applyAlignment="1">
      <alignment vertical="center"/>
    </xf>
    <xf numFmtId="1" fontId="3" fillId="3" borderId="11" xfId="1" applyNumberFormat="1" applyFont="1" applyFill="1" applyBorder="1" applyAlignment="1">
      <alignment horizontal="center" vertical="center" wrapText="1"/>
    </xf>
    <xf numFmtId="1" fontId="3" fillId="3" borderId="13" xfId="1" applyNumberFormat="1" applyFont="1" applyFill="1" applyBorder="1" applyAlignment="1">
      <alignment horizontal="center" vertical="center" wrapText="1"/>
    </xf>
    <xf numFmtId="3" fontId="4" fillId="0" borderId="13" xfId="1" applyNumberFormat="1" applyFont="1" applyBorder="1" applyAlignment="1">
      <alignment vertical="center"/>
    </xf>
    <xf numFmtId="1" fontId="3" fillId="3" borderId="12" xfId="1" applyNumberFormat="1" applyFont="1" applyFill="1" applyBorder="1" applyAlignment="1">
      <alignment horizontal="center" vertical="center" wrapText="1"/>
    </xf>
    <xf numFmtId="3" fontId="4" fillId="4" borderId="0" xfId="1" applyNumberFormat="1" applyFont="1" applyFill="1" applyAlignment="1">
      <alignment horizontal="right" vertical="center"/>
    </xf>
    <xf numFmtId="3" fontId="4" fillId="0" borderId="0" xfId="1" applyNumberFormat="1" applyFont="1" applyAlignment="1">
      <alignment vertical="center"/>
    </xf>
    <xf numFmtId="3" fontId="4" fillId="0" borderId="14" xfId="1" applyNumberFormat="1" applyFont="1" applyBorder="1" applyAlignment="1">
      <alignment vertical="center"/>
    </xf>
    <xf numFmtId="0" fontId="6" fillId="7" borderId="6" xfId="0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2" fillId="2" borderId="0" xfId="1" applyFont="1" applyFill="1" applyAlignment="1">
      <alignment vertical="center"/>
    </xf>
    <xf numFmtId="0" fontId="10" fillId="4" borderId="0" xfId="1" applyFont="1" applyFill="1" applyAlignment="1">
      <alignment horizontal="left" vertical="center"/>
    </xf>
    <xf numFmtId="0" fontId="11" fillId="0" borderId="0" xfId="1" applyFont="1"/>
    <xf numFmtId="0" fontId="10" fillId="0" borderId="16" xfId="1" applyFont="1" applyBorder="1" applyAlignment="1">
      <alignment horizontal="left" vertical="center"/>
    </xf>
    <xf numFmtId="0" fontId="10" fillId="0" borderId="17" xfId="1" applyFont="1" applyBorder="1" applyAlignment="1">
      <alignment horizontal="left" vertical="center"/>
    </xf>
    <xf numFmtId="0" fontId="12" fillId="4" borderId="0" xfId="1" applyFont="1" applyFill="1" applyAlignment="1">
      <alignment horizontal="left"/>
    </xf>
    <xf numFmtId="0" fontId="13" fillId="0" borderId="0" xfId="1" applyFont="1" applyAlignment="1">
      <alignment horizontal="left"/>
    </xf>
    <xf numFmtId="0" fontId="14" fillId="0" borderId="18" xfId="1" applyFont="1" applyBorder="1" applyAlignment="1">
      <alignment horizontal="center"/>
    </xf>
    <xf numFmtId="0" fontId="6" fillId="0" borderId="19" xfId="1" applyFont="1" applyBorder="1"/>
    <xf numFmtId="0" fontId="6" fillId="0" borderId="18" xfId="1" applyFont="1" applyBorder="1" applyAlignment="1">
      <alignment horizontal="center"/>
    </xf>
    <xf numFmtId="0" fontId="17" fillId="0" borderId="0" xfId="3" applyFont="1" applyAlignment="1" applyProtection="1"/>
    <xf numFmtId="0" fontId="6" fillId="0" borderId="21" xfId="1" applyFont="1" applyBorder="1"/>
    <xf numFmtId="0" fontId="1" fillId="0" borderId="0" xfId="1" applyAlignment="1">
      <alignment horizontal="center"/>
    </xf>
    <xf numFmtId="3" fontId="4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3" fontId="5" fillId="5" borderId="1" xfId="1" applyNumberFormat="1" applyFont="1" applyFill="1" applyBorder="1" applyAlignment="1">
      <alignment vertical="center"/>
    </xf>
    <xf numFmtId="3" fontId="4" fillId="4" borderId="15" xfId="1" applyNumberFormat="1" applyFont="1" applyFill="1" applyBorder="1" applyAlignment="1">
      <alignment horizontal="right" vertical="center"/>
    </xf>
    <xf numFmtId="3" fontId="4" fillId="0" borderId="15" xfId="1" applyNumberFormat="1" applyFont="1" applyBorder="1" applyAlignment="1">
      <alignment vertical="center"/>
    </xf>
    <xf numFmtId="3" fontId="4" fillId="8" borderId="5" xfId="1" applyNumberFormat="1" applyFont="1" applyFill="1" applyBorder="1" applyAlignment="1">
      <alignment vertical="center"/>
    </xf>
    <xf numFmtId="3" fontId="8" fillId="9" borderId="5" xfId="1" applyNumberFormat="1" applyFont="1" applyFill="1" applyBorder="1" applyAlignment="1">
      <alignment vertical="center"/>
    </xf>
    <xf numFmtId="1" fontId="3" fillId="3" borderId="11" xfId="1" applyNumberFormat="1" applyFont="1" applyFill="1" applyBorder="1" applyAlignment="1">
      <alignment horizontal="center" vertical="center"/>
    </xf>
    <xf numFmtId="1" fontId="3" fillId="3" borderId="12" xfId="1" applyNumberFormat="1" applyFont="1" applyFill="1" applyBorder="1" applyAlignment="1">
      <alignment horizontal="center" vertical="center"/>
    </xf>
    <xf numFmtId="3" fontId="18" fillId="5" borderId="2" xfId="1" applyNumberFormat="1" applyFont="1" applyFill="1" applyBorder="1" applyAlignment="1">
      <alignment vertical="center"/>
    </xf>
    <xf numFmtId="0" fontId="16" fillId="7" borderId="20" xfId="3" applyFont="1" applyFill="1" applyBorder="1" applyAlignment="1" applyProtection="1">
      <alignment horizontal="center"/>
    </xf>
    <xf numFmtId="0" fontId="6" fillId="0" borderId="4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8" fillId="2" borderId="15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2" fontId="6" fillId="0" borderId="23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6" fillId="7" borderId="0" xfId="1" applyFont="1" applyFill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0" fontId="6" fillId="7" borderId="10" xfId="1" applyFont="1" applyFill="1" applyBorder="1" applyAlignment="1">
      <alignment horizontal="center" vertical="center"/>
    </xf>
  </cellXfs>
  <cellStyles count="4">
    <cellStyle name="Link 2" xfId="3" xr:uid="{A67E56AF-EF6D-4A77-9B20-0E1C22750C3E}"/>
    <cellStyle name="Normal" xfId="0" builtinId="0"/>
    <cellStyle name="Normal 2" xfId="1" xr:uid="{1E47C7A2-04BF-4E9D-83B6-880F4DE2C7B6}"/>
    <cellStyle name="Procent 2" xfId="2" xr:uid="{4F469B6D-37EE-48EA-8306-E7805DE48E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6</xdr:row>
      <xdr:rowOff>82825</xdr:rowOff>
    </xdr:from>
    <xdr:ext cx="8896350" cy="1971261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13E80A8C-00D3-4F69-B57D-E603C45C6F36}"/>
            </a:ext>
          </a:extLst>
        </xdr:cNvPr>
        <xdr:cNvSpPr txBox="1"/>
      </xdr:nvSpPr>
      <xdr:spPr>
        <a:xfrm>
          <a:off x="41413" y="2311675"/>
          <a:ext cx="8896350" cy="1971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investorstatistik indeholder statistik for fonde, der er forvaltet og/eller administreret af Investering Danmarks medlemmer og som kan markedsføres overfor danske detailinvestorer. I opgørelserne indgår der fonde, der er domicileret både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i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Danmark og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i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udlandet.Statistikken baserer sig på indberetninger fra Investering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Danmarks medlemmer samt oplysninger fra Danmarks Nationalbank.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"nettoformue"</a:t>
          </a:r>
          <a:r>
            <a:rPr lang="da-DK" sz="1000" b="0" i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</a:p>
        <a:p>
          <a:pPr eaLnBrk="1" fontAlgn="auto" latinLnBrk="0" hangingPunct="1"/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34DFF5E-518F-403D-86BE-798D9C1D8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77274"/>
          <a:ext cx="4641822" cy="1053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A826-418E-4F98-829A-E0A72B11012C}">
  <dimension ref="A1:B14"/>
  <sheetViews>
    <sheetView zoomScale="115" zoomScaleNormal="115" workbookViewId="0">
      <selection activeCell="A14" sqref="A14:B14"/>
    </sheetView>
  </sheetViews>
  <sheetFormatPr defaultColWidth="0" defaultRowHeight="12.75" customHeight="1" zeroHeight="1" x14ac:dyDescent="0.2"/>
  <cols>
    <col min="1" max="1" width="9" style="48" customWidth="1"/>
    <col min="2" max="2" width="132.7109375" style="2" customWidth="1"/>
    <col min="3" max="16384" width="11.42578125" style="2" hidden="1"/>
  </cols>
  <sheetData>
    <row r="1" spans="1:2" s="38" customFormat="1" ht="27.75" customHeight="1" x14ac:dyDescent="0.25">
      <c r="A1" s="37" t="s">
        <v>124</v>
      </c>
      <c r="B1" s="37"/>
    </row>
    <row r="2" spans="1:2" s="38" customFormat="1" ht="87.75" customHeight="1" x14ac:dyDescent="0.25">
      <c r="A2" s="39"/>
      <c r="B2" s="40"/>
    </row>
    <row r="3" spans="1:2" s="42" customFormat="1" ht="15" customHeight="1" x14ac:dyDescent="0.2">
      <c r="A3" s="41" t="s">
        <v>117</v>
      </c>
      <c r="B3" s="41"/>
    </row>
    <row r="4" spans="1:2" s="42" customFormat="1" ht="15" customHeight="1" x14ac:dyDescent="0.2">
      <c r="A4" s="41" t="s">
        <v>118</v>
      </c>
      <c r="B4" s="41"/>
    </row>
    <row r="5" spans="1:2" s="42" customFormat="1" ht="15" customHeight="1" x14ac:dyDescent="0.2">
      <c r="A5" s="41" t="s">
        <v>119</v>
      </c>
      <c r="B5" s="41"/>
    </row>
    <row r="6" spans="1:2" s="42" customFormat="1" ht="15" customHeight="1" x14ac:dyDescent="0.2">
      <c r="A6" s="41" t="s">
        <v>120</v>
      </c>
      <c r="B6" s="41"/>
    </row>
    <row r="7" spans="1:2" ht="28.5" customHeight="1" x14ac:dyDescent="0.3">
      <c r="A7" s="43"/>
      <c r="B7" s="44"/>
    </row>
    <row r="8" spans="1:2" ht="28.5" customHeight="1" x14ac:dyDescent="0.25">
      <c r="A8" s="45"/>
      <c r="B8" s="44"/>
    </row>
    <row r="9" spans="1:2" ht="28.5" customHeight="1" x14ac:dyDescent="0.25">
      <c r="A9" s="45"/>
      <c r="B9" s="44"/>
    </row>
    <row r="10" spans="1:2" ht="28.5" customHeight="1" x14ac:dyDescent="0.25">
      <c r="A10" s="45"/>
      <c r="B10" s="44"/>
    </row>
    <row r="11" spans="1:2" ht="28.5" customHeight="1" x14ac:dyDescent="0.25">
      <c r="A11" s="45"/>
      <c r="B11" s="44"/>
    </row>
    <row r="12" spans="1:2" ht="15" customHeight="1" x14ac:dyDescent="0.25">
      <c r="A12" s="59" t="s">
        <v>121</v>
      </c>
      <c r="B12" s="59"/>
    </row>
    <row r="13" spans="1:2" ht="15" customHeight="1" thickBot="1" x14ac:dyDescent="0.3">
      <c r="A13" s="46"/>
      <c r="B13" s="47"/>
    </row>
    <row r="14" spans="1:2" ht="15" customHeight="1" x14ac:dyDescent="0.25">
      <c r="A14" s="60" t="s">
        <v>122</v>
      </c>
      <c r="B14" s="61"/>
    </row>
  </sheetData>
  <mergeCells count="2">
    <mergeCell ref="A12:B12"/>
    <mergeCell ref="A14:B14"/>
  </mergeCells>
  <hyperlinks>
    <hyperlink ref="A12" r:id="rId1" display="http://finansdanmark.dk/tal-og-analyser/investeringsfondsstatistikker/forklaring-til-statistikker/om-brutto-og-nettotal-i-den-maanedlige-markedsstatistik/" xr:uid="{E718DFA2-580F-40C5-990E-A998ECB64CE7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AA90D-29A7-4E91-950E-56C7F13939AE}">
  <sheetPr codeName="Ark9">
    <tabColor rgb="FFE51D2C"/>
  </sheetPr>
  <dimension ref="A1:K92"/>
  <sheetViews>
    <sheetView zoomScale="70" zoomScaleNormal="70" workbookViewId="0">
      <pane ySplit="3" topLeftCell="A34" activePane="bottomLeft" state="frozen"/>
      <selection pane="bottomLeft" activeCell="E46" activeCellId="1" sqref="E89 E46"/>
    </sheetView>
  </sheetViews>
  <sheetFormatPr defaultColWidth="0" defaultRowHeight="0" customHeight="1" zeroHeight="1" x14ac:dyDescent="0.2"/>
  <cols>
    <col min="1" max="1" width="51.85546875" style="4" customWidth="1"/>
    <col min="2" max="3" width="14.42578125" style="4" bestFit="1" customWidth="1"/>
    <col min="4" max="4" width="14.42578125" style="4" customWidth="1"/>
    <col min="5" max="5" width="14.42578125" style="4" bestFit="1" customWidth="1"/>
    <col min="6" max="9" width="16" style="2" customWidth="1"/>
    <col min="10" max="16384" width="11.42578125" style="2" hidden="1"/>
  </cols>
  <sheetData>
    <row r="1" spans="1:11" ht="39.75" customHeight="1" x14ac:dyDescent="0.2">
      <c r="A1" s="36" t="s">
        <v>0</v>
      </c>
      <c r="B1" s="36"/>
      <c r="C1" s="36"/>
      <c r="D1" s="36"/>
      <c r="E1" s="36"/>
      <c r="F1" s="34"/>
      <c r="G1" s="34"/>
      <c r="H1" s="34"/>
      <c r="I1" s="34"/>
    </row>
    <row r="2" spans="1:11" ht="33.75" customHeight="1" x14ac:dyDescent="0.2">
      <c r="A2" s="34"/>
      <c r="B2" s="62" t="s">
        <v>1</v>
      </c>
      <c r="C2" s="63"/>
      <c r="D2" s="63"/>
      <c r="E2" s="64"/>
      <c r="F2" s="62" t="s">
        <v>116</v>
      </c>
      <c r="G2" s="63"/>
      <c r="H2" s="63"/>
      <c r="I2" s="64"/>
      <c r="J2" s="4"/>
      <c r="K2" s="4"/>
    </row>
    <row r="3" spans="1:11" s="4" customFormat="1" ht="12.75" x14ac:dyDescent="0.25">
      <c r="A3" s="3" t="s">
        <v>2</v>
      </c>
      <c r="B3" s="26" t="s">
        <v>113</v>
      </c>
      <c r="C3" s="26" t="s">
        <v>115</v>
      </c>
      <c r="D3" s="29" t="s">
        <v>114</v>
      </c>
      <c r="E3" s="29" t="s">
        <v>123</v>
      </c>
      <c r="F3" s="26" t="s">
        <v>113</v>
      </c>
      <c r="G3" s="26" t="s">
        <v>115</v>
      </c>
      <c r="H3" s="29" t="s">
        <v>114</v>
      </c>
      <c r="I3" s="29" t="s">
        <v>123</v>
      </c>
    </row>
    <row r="4" spans="1:11" ht="15" customHeight="1" x14ac:dyDescent="0.2">
      <c r="A4" s="5" t="s">
        <v>4</v>
      </c>
      <c r="B4" s="6">
        <v>36900.670316700001</v>
      </c>
      <c r="C4" s="6">
        <v>37721.889022940006</v>
      </c>
      <c r="D4" s="6">
        <v>36862.47611103001</v>
      </c>
      <c r="E4" s="49">
        <v>38869.572578829997</v>
      </c>
      <c r="F4" s="6">
        <v>34499.646761979995</v>
      </c>
      <c r="G4" s="6">
        <v>35398.54542842001</v>
      </c>
      <c r="H4" s="6">
        <v>34681.238470719996</v>
      </c>
      <c r="I4" s="52">
        <v>36466.83809913</v>
      </c>
    </row>
    <row r="5" spans="1:11" ht="15" customHeight="1" x14ac:dyDescent="0.2">
      <c r="A5" s="7" t="s">
        <v>5</v>
      </c>
      <c r="B5" s="8">
        <v>49.195877000000003</v>
      </c>
      <c r="C5" s="8">
        <v>45.210107999999998</v>
      </c>
      <c r="D5" s="31">
        <v>42.113880000000002</v>
      </c>
      <c r="E5" s="50">
        <v>37.712009999999999</v>
      </c>
      <c r="F5" s="31">
        <v>46</v>
      </c>
      <c r="G5" s="31">
        <v>42</v>
      </c>
      <c r="H5" s="31">
        <v>39</v>
      </c>
      <c r="I5" s="53">
        <v>35</v>
      </c>
    </row>
    <row r="6" spans="1:11" ht="15" customHeight="1" x14ac:dyDescent="0.2">
      <c r="A6" s="7" t="s">
        <v>6</v>
      </c>
      <c r="B6" s="8">
        <v>7498.1400477000007</v>
      </c>
      <c r="C6" s="8">
        <v>6743.2624619999997</v>
      </c>
      <c r="D6" s="31">
        <v>6402.075194</v>
      </c>
      <c r="E6" s="50">
        <v>5353.75156625</v>
      </c>
      <c r="F6" s="31">
        <v>7498.1400477000007</v>
      </c>
      <c r="G6" s="31">
        <v>6743.2624619999997</v>
      </c>
      <c r="H6" s="31">
        <v>6402.075194</v>
      </c>
      <c r="I6" s="53">
        <v>5353.75156625</v>
      </c>
    </row>
    <row r="7" spans="1:11" ht="15" customHeight="1" x14ac:dyDescent="0.2">
      <c r="A7" s="7" t="s">
        <v>7</v>
      </c>
      <c r="B7" s="8">
        <v>21228.985504656765</v>
      </c>
      <c r="C7" s="8">
        <v>20659.911978953649</v>
      </c>
      <c r="D7" s="31">
        <v>20073.860818738278</v>
      </c>
      <c r="E7" s="50">
        <v>19184.543268239511</v>
      </c>
      <c r="F7" s="31">
        <v>17040.463258469998</v>
      </c>
      <c r="G7" s="31">
        <v>16989.212297870003</v>
      </c>
      <c r="H7" s="31">
        <v>16378.32521359</v>
      </c>
      <c r="I7" s="53">
        <v>15390.454121100005</v>
      </c>
    </row>
    <row r="8" spans="1:11" ht="15" customHeight="1" x14ac:dyDescent="0.2">
      <c r="A8" s="7" t="s">
        <v>8</v>
      </c>
      <c r="B8" s="8">
        <v>181.21456225999998</v>
      </c>
      <c r="C8" s="8">
        <v>207.12994054000001</v>
      </c>
      <c r="D8" s="31">
        <v>221.01125744000001</v>
      </c>
      <c r="E8" s="50">
        <v>318.74968519999999</v>
      </c>
      <c r="F8" s="31">
        <v>179</v>
      </c>
      <c r="G8" s="31">
        <v>205</v>
      </c>
      <c r="H8" s="31">
        <v>219</v>
      </c>
      <c r="I8" s="53">
        <v>316.83011520000002</v>
      </c>
    </row>
    <row r="9" spans="1:11" ht="15" customHeight="1" x14ac:dyDescent="0.2">
      <c r="A9" s="7" t="s">
        <v>9</v>
      </c>
      <c r="B9" s="8">
        <v>17729.617816384576</v>
      </c>
      <c r="C9" s="8">
        <v>17659.976083031092</v>
      </c>
      <c r="D9" s="31">
        <v>16206.517294402891</v>
      </c>
      <c r="E9" s="50">
        <v>16575.17140685445</v>
      </c>
      <c r="F9" s="31">
        <v>14413.241073999996</v>
      </c>
      <c r="G9" s="31">
        <v>14303.683502759997</v>
      </c>
      <c r="H9" s="31">
        <v>13064.359322709999</v>
      </c>
      <c r="I9" s="53">
        <v>13556.323473169999</v>
      </c>
    </row>
    <row r="10" spans="1:11" ht="15" customHeight="1" x14ac:dyDescent="0.2">
      <c r="A10" s="7" t="s">
        <v>10</v>
      </c>
      <c r="B10" s="8">
        <v>5748.0566069896204</v>
      </c>
      <c r="C10" s="8">
        <v>5252.6387012568703</v>
      </c>
      <c r="D10" s="31">
        <v>4715.1045747934486</v>
      </c>
      <c r="E10" s="50">
        <v>3341.3654231700698</v>
      </c>
      <c r="F10" s="31">
        <v>4336.5237142100004</v>
      </c>
      <c r="G10" s="31">
        <v>3917.1904624499994</v>
      </c>
      <c r="H10" s="31">
        <v>3486.7570564000002</v>
      </c>
      <c r="I10" s="53">
        <v>3052.6067167700003</v>
      </c>
    </row>
    <row r="11" spans="1:11" ht="15" customHeight="1" x14ac:dyDescent="0.2">
      <c r="A11" s="7" t="s">
        <v>11</v>
      </c>
      <c r="B11" s="8">
        <v>299095.09001521417</v>
      </c>
      <c r="C11" s="8">
        <v>313458.52590513101</v>
      </c>
      <c r="D11" s="31">
        <v>307822.55548504274</v>
      </c>
      <c r="E11" s="50">
        <v>334301.21812464786</v>
      </c>
      <c r="F11" s="31">
        <v>271187.10467549023</v>
      </c>
      <c r="G11" s="31">
        <v>288534.17762363289</v>
      </c>
      <c r="H11" s="31">
        <v>283715.79546765267</v>
      </c>
      <c r="I11" s="53">
        <v>305600.31932697369</v>
      </c>
    </row>
    <row r="12" spans="1:11" ht="15" customHeight="1" x14ac:dyDescent="0.2">
      <c r="A12" s="7" t="s">
        <v>12</v>
      </c>
      <c r="B12" s="8">
        <v>615.32495189999997</v>
      </c>
      <c r="C12" s="8">
        <v>587.01966689999995</v>
      </c>
      <c r="D12" s="31">
        <v>569.01029800000003</v>
      </c>
      <c r="E12" s="50">
        <v>557.46927189999997</v>
      </c>
      <c r="F12" s="31">
        <v>601</v>
      </c>
      <c r="G12" s="31">
        <v>574</v>
      </c>
      <c r="H12" s="31">
        <v>557</v>
      </c>
      <c r="I12" s="53">
        <v>547</v>
      </c>
    </row>
    <row r="13" spans="1:11" ht="15" customHeight="1" x14ac:dyDescent="0.2">
      <c r="A13" s="7" t="s">
        <v>13</v>
      </c>
      <c r="B13" s="8">
        <v>2179.29943</v>
      </c>
      <c r="C13" s="8">
        <v>2612.8694829999999</v>
      </c>
      <c r="D13" s="31">
        <v>2776.8448490000001</v>
      </c>
      <c r="E13" s="50">
        <v>3458.6591619999999</v>
      </c>
      <c r="F13" s="31">
        <v>2148</v>
      </c>
      <c r="G13" s="31">
        <v>2570</v>
      </c>
      <c r="H13" s="31">
        <v>2721</v>
      </c>
      <c r="I13" s="53">
        <v>3361</v>
      </c>
    </row>
    <row r="14" spans="1:11" ht="15" customHeight="1" x14ac:dyDescent="0.2">
      <c r="A14" s="7" t="s">
        <v>14</v>
      </c>
      <c r="B14" s="8">
        <v>1879.8481295679942</v>
      </c>
      <c r="C14" s="8">
        <v>1793.3843465320183</v>
      </c>
      <c r="D14" s="31">
        <v>1893.3967443158344</v>
      </c>
      <c r="E14" s="50">
        <v>1933.6521883752871</v>
      </c>
      <c r="F14" s="31">
        <v>1072.28220213129</v>
      </c>
      <c r="G14" s="31">
        <v>946.87307657695999</v>
      </c>
      <c r="H14" s="31">
        <v>1047.58207459038</v>
      </c>
      <c r="I14" s="53">
        <v>1124.4025507439701</v>
      </c>
    </row>
    <row r="15" spans="1:11" ht="15" customHeight="1" x14ac:dyDescent="0.2">
      <c r="A15" s="7" t="s">
        <v>15</v>
      </c>
      <c r="B15" s="8">
        <v>297.42962617863498</v>
      </c>
      <c r="C15" s="8">
        <v>252.01316507941399</v>
      </c>
      <c r="D15" s="31">
        <v>243.775448615464</v>
      </c>
      <c r="E15" s="50">
        <v>211.28866788227199</v>
      </c>
      <c r="F15" s="31">
        <v>278.99999932963499</v>
      </c>
      <c r="G15" s="31">
        <v>240</v>
      </c>
      <c r="H15" s="31">
        <v>234.999998806864</v>
      </c>
      <c r="I15" s="53">
        <v>202.999997615072</v>
      </c>
    </row>
    <row r="16" spans="1:11" ht="15" customHeight="1" x14ac:dyDescent="0.2">
      <c r="A16" s="7" t="s">
        <v>16</v>
      </c>
      <c r="B16" s="28">
        <v>0</v>
      </c>
      <c r="C16" s="28">
        <v>0</v>
      </c>
      <c r="D16" s="28">
        <v>0</v>
      </c>
      <c r="E16" s="50"/>
      <c r="F16" s="28">
        <v>0</v>
      </c>
      <c r="G16" s="28">
        <v>0</v>
      </c>
      <c r="H16" s="28">
        <v>0</v>
      </c>
      <c r="I16" s="53">
        <v>0</v>
      </c>
    </row>
    <row r="17" spans="1:9" ht="15" customHeight="1" x14ac:dyDescent="0.2">
      <c r="A17" s="7" t="s">
        <v>17</v>
      </c>
      <c r="B17" s="8">
        <v>24222.376883504679</v>
      </c>
      <c r="C17" s="8">
        <v>23974.59936793047</v>
      </c>
      <c r="D17" s="31">
        <v>22108.687121851144</v>
      </c>
      <c r="E17" s="50">
        <v>24350.581888234577</v>
      </c>
      <c r="F17" s="31">
        <v>16112.783136807438</v>
      </c>
      <c r="G17" s="31">
        <v>15525.664236221401</v>
      </c>
      <c r="H17" s="31">
        <v>14055.695377885862</v>
      </c>
      <c r="I17" s="53">
        <v>15766.235102806142</v>
      </c>
    </row>
    <row r="18" spans="1:9" ht="15" customHeight="1" x14ac:dyDescent="0.2">
      <c r="A18" s="7" t="s">
        <v>18</v>
      </c>
      <c r="B18" s="8">
        <v>4645.7072474685601</v>
      </c>
      <c r="C18" s="8">
        <v>4129.1442761840899</v>
      </c>
      <c r="D18" s="31">
        <v>3855.4340140693002</v>
      </c>
      <c r="E18" s="50">
        <v>4201.6818797681999</v>
      </c>
      <c r="F18" s="31">
        <v>1947.4415522700001</v>
      </c>
      <c r="G18" s="31">
        <v>1843.9387437700002</v>
      </c>
      <c r="H18" s="31">
        <v>1567.8127708585998</v>
      </c>
      <c r="I18" s="53">
        <v>1659.1576479999999</v>
      </c>
    </row>
    <row r="19" spans="1:9" ht="15" customHeight="1" x14ac:dyDescent="0.2">
      <c r="A19" s="7" t="s">
        <v>19</v>
      </c>
      <c r="B19" s="8">
        <v>0.79816372999999996</v>
      </c>
      <c r="C19" s="8">
        <v>0.81629737000000002</v>
      </c>
      <c r="D19" s="31">
        <v>0.81413787999999998</v>
      </c>
      <c r="E19" s="50">
        <v>0.83655917999999996</v>
      </c>
      <c r="F19" s="31">
        <v>0.79816372999999996</v>
      </c>
      <c r="G19" s="31">
        <v>0.81629737000000002</v>
      </c>
      <c r="H19" s="31">
        <v>0.81413787999999998</v>
      </c>
      <c r="I19" s="53">
        <v>0.83655917999999996</v>
      </c>
    </row>
    <row r="20" spans="1:9" ht="15" customHeight="1" x14ac:dyDescent="0.2">
      <c r="A20" s="7" t="s">
        <v>20</v>
      </c>
      <c r="B20" s="8">
        <v>288.47790631999999</v>
      </c>
      <c r="C20" s="8">
        <v>282.71090989999999</v>
      </c>
      <c r="D20" s="31">
        <v>261.6068282</v>
      </c>
      <c r="E20" s="50">
        <v>265.92547642</v>
      </c>
      <c r="F20" s="31">
        <v>283</v>
      </c>
      <c r="G20" s="31">
        <v>278</v>
      </c>
      <c r="H20" s="31">
        <v>258</v>
      </c>
      <c r="I20" s="53">
        <v>262</v>
      </c>
    </row>
    <row r="21" spans="1:9" ht="15" customHeight="1" x14ac:dyDescent="0.2">
      <c r="A21" s="7" t="s">
        <v>21</v>
      </c>
      <c r="B21" s="8">
        <v>24397.641176029996</v>
      </c>
      <c r="C21" s="8">
        <v>24907.022255</v>
      </c>
      <c r="D21" s="31">
        <v>23940.652564600001</v>
      </c>
      <c r="E21" s="50">
        <v>24899.421821819997</v>
      </c>
      <c r="F21" s="31">
        <v>23536.849852669999</v>
      </c>
      <c r="G21" s="31">
        <v>24089.693169599999</v>
      </c>
      <c r="H21" s="31">
        <v>23212.627346000001</v>
      </c>
      <c r="I21" s="53">
        <v>24166.35624999</v>
      </c>
    </row>
    <row r="22" spans="1:9" ht="15" customHeight="1" x14ac:dyDescent="0.2">
      <c r="A22" s="5" t="s">
        <v>22</v>
      </c>
      <c r="B22" s="52">
        <f t="shared" ref="B22:H22" si="0">SUM(B5:B21)</f>
        <v>410057.20394490502</v>
      </c>
      <c r="C22" s="52">
        <f t="shared" si="0"/>
        <v>422566.23494680866</v>
      </c>
      <c r="D22" s="52">
        <f t="shared" si="0"/>
        <v>411133.46051094914</v>
      </c>
      <c r="E22" s="52">
        <v>438992.02839994221</v>
      </c>
      <c r="F22" s="52">
        <f t="shared" si="0"/>
        <v>360681.62767680857</v>
      </c>
      <c r="G22" s="52">
        <f t="shared" si="0"/>
        <v>376803.51187225129</v>
      </c>
      <c r="H22" s="52">
        <f t="shared" si="0"/>
        <v>366960.84396037436</v>
      </c>
      <c r="I22" s="52">
        <v>390395.27342779882</v>
      </c>
    </row>
    <row r="23" spans="1:9" ht="15" customHeight="1" x14ac:dyDescent="0.2">
      <c r="A23" s="7" t="s">
        <v>23</v>
      </c>
      <c r="B23" s="8">
        <v>100.66972579999999</v>
      </c>
      <c r="C23" s="8">
        <v>99.88768675</v>
      </c>
      <c r="D23" s="31">
        <v>95.171424540000004</v>
      </c>
      <c r="E23" s="50">
        <v>92.787450750000005</v>
      </c>
      <c r="F23" s="31">
        <v>98</v>
      </c>
      <c r="G23" s="31">
        <v>97</v>
      </c>
      <c r="H23" s="31">
        <v>93</v>
      </c>
      <c r="I23" s="53">
        <v>90</v>
      </c>
    </row>
    <row r="24" spans="1:9" ht="15" customHeight="1" x14ac:dyDescent="0.2">
      <c r="A24" s="7" t="s">
        <v>24</v>
      </c>
      <c r="B24" s="8">
        <v>43804.645746180002</v>
      </c>
      <c r="C24" s="8">
        <v>45698.084962529982</v>
      </c>
      <c r="D24" s="31">
        <v>46642.678868620009</v>
      </c>
      <c r="E24" s="50">
        <v>47805.142239220011</v>
      </c>
      <c r="F24" s="31">
        <v>41728.069180030012</v>
      </c>
      <c r="G24" s="31">
        <v>42811.480941509995</v>
      </c>
      <c r="H24" s="31">
        <v>44870.861642079995</v>
      </c>
      <c r="I24" s="53">
        <v>45915.550283400007</v>
      </c>
    </row>
    <row r="25" spans="1:9" ht="15" customHeight="1" x14ac:dyDescent="0.2">
      <c r="A25" s="7" t="s">
        <v>25</v>
      </c>
      <c r="B25" s="8">
        <v>30139.85165149</v>
      </c>
      <c r="C25" s="8">
        <v>32517.231822430003</v>
      </c>
      <c r="D25" s="31">
        <v>33281.485176490001</v>
      </c>
      <c r="E25" s="50">
        <v>35539.794078669998</v>
      </c>
      <c r="F25" s="31">
        <v>29664.80772596</v>
      </c>
      <c r="G25" s="31">
        <v>31822.34256967</v>
      </c>
      <c r="H25" s="31">
        <v>32392.231342430005</v>
      </c>
      <c r="I25" s="53">
        <v>34501.286226820004</v>
      </c>
    </row>
    <row r="26" spans="1:9" ht="15" customHeight="1" x14ac:dyDescent="0.2">
      <c r="A26" s="7" t="s">
        <v>26</v>
      </c>
      <c r="B26" s="8">
        <v>86819.069599660012</v>
      </c>
      <c r="C26" s="8">
        <v>83173.28939518999</v>
      </c>
      <c r="D26" s="31">
        <v>82034.791640939991</v>
      </c>
      <c r="E26" s="50">
        <v>85707.489763559992</v>
      </c>
      <c r="F26" s="31">
        <v>85159.177761269981</v>
      </c>
      <c r="G26" s="31">
        <v>81544.344405119991</v>
      </c>
      <c r="H26" s="31">
        <v>80224.175137500002</v>
      </c>
      <c r="I26" s="53">
        <v>83673.941888570014</v>
      </c>
    </row>
    <row r="27" spans="1:9" ht="15" customHeight="1" x14ac:dyDescent="0.2">
      <c r="A27" s="5" t="s">
        <v>27</v>
      </c>
      <c r="B27" s="52">
        <f t="shared" ref="B27:H27" si="1">SUM(B23:B26)</f>
        <v>160864.23672313002</v>
      </c>
      <c r="C27" s="52">
        <f t="shared" si="1"/>
        <v>161488.49386689998</v>
      </c>
      <c r="D27" s="52">
        <f t="shared" si="1"/>
        <v>162054.12711058999</v>
      </c>
      <c r="E27" s="52">
        <v>169145.21353220002</v>
      </c>
      <c r="F27" s="52">
        <f t="shared" si="1"/>
        <v>156650.05466725997</v>
      </c>
      <c r="G27" s="52">
        <f t="shared" si="1"/>
        <v>156275.16791630001</v>
      </c>
      <c r="H27" s="52">
        <f t="shared" si="1"/>
        <v>157580.26812200999</v>
      </c>
      <c r="I27" s="52">
        <v>164180.77839879005</v>
      </c>
    </row>
    <row r="28" spans="1:9" ht="15" customHeight="1" x14ac:dyDescent="0.2">
      <c r="A28" s="7" t="s">
        <v>28</v>
      </c>
      <c r="B28" s="8">
        <v>35416.413190346291</v>
      </c>
      <c r="C28" s="8">
        <v>35725.205388890266</v>
      </c>
      <c r="D28" s="31">
        <v>33487.314812563207</v>
      </c>
      <c r="E28" s="50">
        <v>33522.857922004041</v>
      </c>
      <c r="F28" s="31">
        <v>27836.201804361644</v>
      </c>
      <c r="G28" s="31">
        <v>28480.801551681219</v>
      </c>
      <c r="H28" s="31">
        <v>27040.819343887393</v>
      </c>
      <c r="I28" s="53">
        <v>26481.482401290239</v>
      </c>
    </row>
    <row r="29" spans="1:9" ht="15" customHeight="1" x14ac:dyDescent="0.2">
      <c r="A29" s="7" t="s">
        <v>29</v>
      </c>
      <c r="B29" s="8">
        <v>28348.740847732006</v>
      </c>
      <c r="C29" s="8">
        <v>28562.184293802435</v>
      </c>
      <c r="D29" s="31">
        <v>29363.160922581475</v>
      </c>
      <c r="E29" s="50">
        <v>33006.270458166924</v>
      </c>
      <c r="F29" s="31">
        <v>27488.247887599999</v>
      </c>
      <c r="G29" s="31">
        <v>27914.222686749999</v>
      </c>
      <c r="H29" s="31">
        <v>28407.405053279999</v>
      </c>
      <c r="I29" s="53">
        <v>31870.095439759993</v>
      </c>
    </row>
    <row r="30" spans="1:9" ht="15" customHeight="1" x14ac:dyDescent="0.2">
      <c r="A30" s="7" t="s">
        <v>30</v>
      </c>
      <c r="B30" s="8">
        <v>31643.596601209167</v>
      </c>
      <c r="C30" s="8">
        <v>31310.725132565953</v>
      </c>
      <c r="D30" s="31">
        <v>31045.662781264211</v>
      </c>
      <c r="E30" s="50">
        <v>33558.010564074109</v>
      </c>
      <c r="F30" s="31">
        <v>27453.745695045982</v>
      </c>
      <c r="G30" s="31">
        <v>27164.305117234548</v>
      </c>
      <c r="H30" s="31">
        <v>26887.406230924425</v>
      </c>
      <c r="I30" s="53">
        <v>29161.465874504855</v>
      </c>
    </row>
    <row r="31" spans="1:9" ht="15" customHeight="1" x14ac:dyDescent="0.2">
      <c r="A31" s="7" t="s">
        <v>31</v>
      </c>
      <c r="B31" s="8">
        <v>68094.725788068477</v>
      </c>
      <c r="C31" s="8">
        <v>66721.812785586284</v>
      </c>
      <c r="D31" s="31">
        <v>67424.982200792394</v>
      </c>
      <c r="E31" s="50">
        <v>70227.343457296927</v>
      </c>
      <c r="F31" s="31">
        <v>56276.8421588321</v>
      </c>
      <c r="G31" s="31">
        <v>56215.222196640003</v>
      </c>
      <c r="H31" s="31">
        <v>55889.676916879995</v>
      </c>
      <c r="I31" s="53">
        <v>58615.198033229994</v>
      </c>
    </row>
    <row r="32" spans="1:9" ht="15" customHeight="1" x14ac:dyDescent="0.2">
      <c r="A32" s="7" t="s">
        <v>32</v>
      </c>
      <c r="B32" s="8">
        <v>6780.1314095683356</v>
      </c>
      <c r="C32" s="8">
        <v>7918.712062624526</v>
      </c>
      <c r="D32" s="31">
        <v>7756.0491830561095</v>
      </c>
      <c r="E32" s="50">
        <v>11569.987395897704</v>
      </c>
      <c r="F32" s="31">
        <v>6561.8318592322403</v>
      </c>
      <c r="G32" s="31">
        <v>7706.4982084061603</v>
      </c>
      <c r="H32" s="31">
        <v>7546.7403869033205</v>
      </c>
      <c r="I32" s="53">
        <v>11360.97944198362</v>
      </c>
    </row>
    <row r="33" spans="1:9" ht="15" customHeight="1" x14ac:dyDescent="0.2">
      <c r="A33" s="7" t="s">
        <v>33</v>
      </c>
      <c r="B33" s="8">
        <v>12333.375854080001</v>
      </c>
      <c r="C33" s="8">
        <v>12357.972094930003</v>
      </c>
      <c r="D33" s="31">
        <v>12253.559642010001</v>
      </c>
      <c r="E33" s="50">
        <v>12679.848830500001</v>
      </c>
      <c r="F33" s="31">
        <v>12147.57024555</v>
      </c>
      <c r="G33" s="31">
        <v>12193.160318030003</v>
      </c>
      <c r="H33" s="31">
        <v>12086.2852281</v>
      </c>
      <c r="I33" s="53">
        <v>12513.7491892</v>
      </c>
    </row>
    <row r="34" spans="1:9" ht="15" customHeight="1" x14ac:dyDescent="0.2">
      <c r="A34" s="5" t="s">
        <v>34</v>
      </c>
      <c r="B34" s="52">
        <f t="shared" ref="B34:H34" si="2">SUM(B28:B33)</f>
        <v>182616.98369100428</v>
      </c>
      <c r="C34" s="52">
        <f t="shared" si="2"/>
        <v>182596.61175839946</v>
      </c>
      <c r="D34" s="52">
        <f t="shared" si="2"/>
        <v>181330.72954226736</v>
      </c>
      <c r="E34" s="52">
        <v>194564.31862793973</v>
      </c>
      <c r="F34" s="52">
        <f t="shared" si="2"/>
        <v>157764.43965062196</v>
      </c>
      <c r="G34" s="52">
        <f t="shared" si="2"/>
        <v>159674.21007874192</v>
      </c>
      <c r="H34" s="52">
        <f t="shared" si="2"/>
        <v>157858.33315997513</v>
      </c>
      <c r="I34" s="52">
        <v>170002.9703799687</v>
      </c>
    </row>
    <row r="35" spans="1:9" ht="15" customHeight="1" x14ac:dyDescent="0.2">
      <c r="A35" s="5" t="s">
        <v>35</v>
      </c>
      <c r="B35" s="6">
        <v>0</v>
      </c>
      <c r="C35" s="6">
        <v>0</v>
      </c>
      <c r="D35" s="6">
        <v>0</v>
      </c>
      <c r="E35" s="49"/>
      <c r="F35" s="6">
        <v>0</v>
      </c>
      <c r="G35" s="6">
        <v>0</v>
      </c>
      <c r="H35" s="6">
        <v>0</v>
      </c>
      <c r="I35" s="52">
        <v>0</v>
      </c>
    </row>
    <row r="36" spans="1:9" ht="15" customHeight="1" x14ac:dyDescent="0.2">
      <c r="A36" s="5" t="s">
        <v>36</v>
      </c>
      <c r="B36" s="6">
        <v>10262.597679959999</v>
      </c>
      <c r="C36" s="6">
        <v>10138.307119339999</v>
      </c>
      <c r="D36" s="30">
        <v>10070.26708666</v>
      </c>
      <c r="E36" s="49">
        <v>10160.56601889</v>
      </c>
      <c r="F36" s="30">
        <v>10157.273731859999</v>
      </c>
      <c r="G36" s="30">
        <v>10029.05643368</v>
      </c>
      <c r="H36" s="30">
        <v>9956</v>
      </c>
      <c r="I36" s="52">
        <v>10031.9999995</v>
      </c>
    </row>
    <row r="37" spans="1:9" ht="15" customHeight="1" x14ac:dyDescent="0.2">
      <c r="A37" s="7" t="s">
        <v>37</v>
      </c>
      <c r="B37" s="8">
        <v>109162.13460939353</v>
      </c>
      <c r="C37" s="8">
        <v>110279.27285283887</v>
      </c>
      <c r="D37" s="31">
        <v>109079.30422579061</v>
      </c>
      <c r="E37" s="50">
        <v>114247.89175323464</v>
      </c>
      <c r="F37" s="31">
        <v>105303.83860426475</v>
      </c>
      <c r="G37" s="31">
        <v>106113.15663975963</v>
      </c>
      <c r="H37" s="31">
        <v>104706.00871216269</v>
      </c>
      <c r="I37" s="53">
        <v>109394.74509860259</v>
      </c>
    </row>
    <row r="38" spans="1:9" ht="15" customHeight="1" x14ac:dyDescent="0.2">
      <c r="A38" s="7" t="s">
        <v>38</v>
      </c>
      <c r="B38" s="8">
        <v>24615.089388541463</v>
      </c>
      <c r="C38" s="8">
        <v>25874.37585829238</v>
      </c>
      <c r="D38" s="31">
        <v>26953.392998226354</v>
      </c>
      <c r="E38" s="50">
        <v>22950.536986480791</v>
      </c>
      <c r="F38" s="31">
        <v>22335.315675899998</v>
      </c>
      <c r="G38" s="31">
        <v>23620.880691475078</v>
      </c>
      <c r="H38" s="31">
        <v>24585.686235917939</v>
      </c>
      <c r="I38" s="53">
        <v>20459.382730117271</v>
      </c>
    </row>
    <row r="39" spans="1:9" ht="15" customHeight="1" x14ac:dyDescent="0.2">
      <c r="A39" s="7" t="s">
        <v>39</v>
      </c>
      <c r="B39" s="8">
        <v>39319.984683133793</v>
      </c>
      <c r="C39" s="8">
        <v>41691.004560825677</v>
      </c>
      <c r="D39" s="31">
        <v>42568.721568444569</v>
      </c>
      <c r="E39" s="50">
        <v>46579.347647600945</v>
      </c>
      <c r="F39" s="31">
        <v>36544.639713800003</v>
      </c>
      <c r="G39" s="31">
        <v>38618.139493179995</v>
      </c>
      <c r="H39" s="31">
        <v>39311.197306189992</v>
      </c>
      <c r="I39" s="53">
        <v>42975.716203769996</v>
      </c>
    </row>
    <row r="40" spans="1:9" ht="15" customHeight="1" x14ac:dyDescent="0.2">
      <c r="A40" s="7" t="s">
        <v>40</v>
      </c>
      <c r="B40" s="8">
        <v>53479.104236157145</v>
      </c>
      <c r="C40" s="8">
        <v>52775.357372012724</v>
      </c>
      <c r="D40" s="31">
        <v>51470.740502931832</v>
      </c>
      <c r="E40" s="50">
        <v>52838.217686696291</v>
      </c>
      <c r="F40" s="31">
        <v>51192.639446480527</v>
      </c>
      <c r="G40" s="31">
        <v>50178.221685293844</v>
      </c>
      <c r="H40" s="31">
        <v>48607.630396974651</v>
      </c>
      <c r="I40" s="53">
        <v>49676.104884901353</v>
      </c>
    </row>
    <row r="41" spans="1:9" ht="15" customHeight="1" x14ac:dyDescent="0.2">
      <c r="A41" s="5" t="s">
        <v>41</v>
      </c>
      <c r="B41" s="6">
        <f t="shared" ref="B41:H41" si="3">SUM(B37:B40)</f>
        <v>226576.31291722594</v>
      </c>
      <c r="C41" s="6">
        <f t="shared" si="3"/>
        <v>230620.01064396964</v>
      </c>
      <c r="D41" s="6">
        <f t="shared" si="3"/>
        <v>230072.15929539339</v>
      </c>
      <c r="E41" s="49">
        <v>236615.99407401268</v>
      </c>
      <c r="F41" s="52">
        <f t="shared" si="3"/>
        <v>215376.43344044525</v>
      </c>
      <c r="G41" s="52">
        <f t="shared" si="3"/>
        <v>218530.39850970852</v>
      </c>
      <c r="H41" s="52">
        <f t="shared" si="3"/>
        <v>217210.52265124526</v>
      </c>
      <c r="I41" s="52">
        <v>222505.94891739122</v>
      </c>
    </row>
    <row r="42" spans="1:9" ht="15" customHeight="1" x14ac:dyDescent="0.2">
      <c r="A42" s="5" t="s">
        <v>42</v>
      </c>
      <c r="B42" s="6">
        <v>14864.222913809999</v>
      </c>
      <c r="C42" s="6">
        <v>15008.006197680001</v>
      </c>
      <c r="D42" s="6">
        <v>14580.509000299997</v>
      </c>
      <c r="E42" s="49">
        <v>15082.325659930002</v>
      </c>
      <c r="F42" s="6">
        <v>14783.319189840002</v>
      </c>
      <c r="G42" s="6">
        <v>14907.945437089998</v>
      </c>
      <c r="H42" s="6">
        <v>14481.67567886</v>
      </c>
      <c r="I42" s="52">
        <v>14974.469282729999</v>
      </c>
    </row>
    <row r="43" spans="1:9" ht="15" customHeight="1" x14ac:dyDescent="0.2">
      <c r="A43" s="5" t="s">
        <v>43</v>
      </c>
      <c r="B43" s="6">
        <v>18582.302749029997</v>
      </c>
      <c r="C43" s="6">
        <v>17964.585198299999</v>
      </c>
      <c r="D43" s="6">
        <v>17398.919455500003</v>
      </c>
      <c r="E43" s="49">
        <v>17394.553061000002</v>
      </c>
      <c r="F43" s="6">
        <v>18106.947284290003</v>
      </c>
      <c r="G43" s="6">
        <v>17430.174463299998</v>
      </c>
      <c r="H43" s="6">
        <v>16878.672336700001</v>
      </c>
      <c r="I43" s="52">
        <v>16875.283916</v>
      </c>
    </row>
    <row r="44" spans="1:9" ht="15" customHeight="1" x14ac:dyDescent="0.2">
      <c r="A44" s="5" t="s">
        <v>44</v>
      </c>
      <c r="B44" s="6">
        <v>1980.8333758700001</v>
      </c>
      <c r="C44" s="6">
        <v>2675.9802758395399</v>
      </c>
      <c r="D44" s="6">
        <v>3016.3217356394352</v>
      </c>
      <c r="E44" s="49">
        <v>5149.7334860810397</v>
      </c>
      <c r="F44" s="6">
        <v>1932</v>
      </c>
      <c r="G44" s="6">
        <v>2130</v>
      </c>
      <c r="H44" s="6">
        <v>2390</v>
      </c>
      <c r="I44" s="52">
        <v>4357</v>
      </c>
    </row>
    <row r="45" spans="1:9" ht="15" customHeight="1" x14ac:dyDescent="0.2">
      <c r="A45" s="5" t="s">
        <v>45</v>
      </c>
      <c r="B45" s="6">
        <v>381.47531939999999</v>
      </c>
      <c r="C45" s="6">
        <v>441.57028597000004</v>
      </c>
      <c r="D45" s="6">
        <v>541.81909707</v>
      </c>
      <c r="E45" s="49">
        <v>746.98590076999994</v>
      </c>
      <c r="F45" s="6">
        <v>380.17006190000001</v>
      </c>
      <c r="G45" s="6">
        <v>440.99494017000006</v>
      </c>
      <c r="H45" s="6">
        <v>541.33788546999995</v>
      </c>
      <c r="I45" s="52">
        <v>746.40836266999997</v>
      </c>
    </row>
    <row r="46" spans="1:9" s="4" customFormat="1" ht="15" customHeight="1" x14ac:dyDescent="0.25">
      <c r="A46" s="9" t="s">
        <v>46</v>
      </c>
      <c r="B46" s="10">
        <f>B4+B22+B27+B34+B35+B36+B41+B42+B43+B44+B45</f>
        <v>1063086.8396310352</v>
      </c>
      <c r="C46" s="10">
        <f>C4+C22+C27+C34+C35+C36+C41+C42+C43+C44+C45</f>
        <v>1081221.6893161475</v>
      </c>
      <c r="D46" s="10">
        <f t="shared" ref="D46:E46" si="4">D4+D22+D27+D34+D35+D36+D41+D42+D43+D44+D45</f>
        <v>1067060.7889453992</v>
      </c>
      <c r="E46" s="51">
        <f t="shared" si="4"/>
        <v>1126721.2913395958</v>
      </c>
      <c r="F46" s="10">
        <f>F4+F22+F27+F34+F35+F36+F41+F42+F43+F44+F45</f>
        <v>970331.91246500565</v>
      </c>
      <c r="G46" s="10">
        <f>G4+G22+G27+G34+G35+G36+G41+G42+G43+G44+G45</f>
        <v>991620.00507966161</v>
      </c>
      <c r="H46" s="10">
        <f>H4+H22+H27+H34+H35+H36+H41+H42+H43+H44+H45</f>
        <v>978538.89226535487</v>
      </c>
      <c r="I46" s="58">
        <f>I4+I22+I27+I34+I35+I36+I41+I42+I43+I44+I45</f>
        <v>1030536.9707839789</v>
      </c>
    </row>
    <row r="47" spans="1:9" ht="15" customHeight="1" x14ac:dyDescent="0.2">
      <c r="A47" s="5" t="s">
        <v>4</v>
      </c>
      <c r="B47" s="6">
        <v>248.76877899999999</v>
      </c>
      <c r="C47" s="6">
        <v>224.20769000000001</v>
      </c>
      <c r="D47" s="30">
        <v>207.59747388</v>
      </c>
      <c r="E47" s="49">
        <v>214.26552222000001</v>
      </c>
      <c r="F47" s="30">
        <v>164.38364200000001</v>
      </c>
      <c r="G47" s="30">
        <v>150.91485500000002</v>
      </c>
      <c r="H47" s="30">
        <v>140.82023935000001</v>
      </c>
      <c r="I47" s="52">
        <v>149.46299643</v>
      </c>
    </row>
    <row r="48" spans="1:9" ht="15" customHeight="1" x14ac:dyDescent="0.2">
      <c r="A48" s="7" t="s">
        <v>5</v>
      </c>
      <c r="B48" s="8">
        <v>0</v>
      </c>
      <c r="C48" s="8">
        <v>0</v>
      </c>
      <c r="D48" s="31">
        <v>0</v>
      </c>
      <c r="E48" s="50">
        <v>0</v>
      </c>
      <c r="F48" s="31">
        <v>0</v>
      </c>
      <c r="G48" s="31">
        <v>0</v>
      </c>
      <c r="H48" s="31">
        <v>0</v>
      </c>
      <c r="I48" s="53">
        <v>0</v>
      </c>
    </row>
    <row r="49" spans="1:9" ht="15" customHeight="1" x14ac:dyDescent="0.2">
      <c r="A49" s="7" t="s">
        <v>6</v>
      </c>
      <c r="B49" s="8">
        <v>0</v>
      </c>
      <c r="C49" s="8">
        <v>109.579037</v>
      </c>
      <c r="D49" s="31">
        <v>102.94738428517761</v>
      </c>
      <c r="E49" s="50">
        <v>90.16819964416915</v>
      </c>
      <c r="F49" s="31">
        <v>0</v>
      </c>
      <c r="G49" s="31">
        <v>75</v>
      </c>
      <c r="H49" s="31">
        <v>74</v>
      </c>
      <c r="I49" s="53">
        <v>72</v>
      </c>
    </row>
    <row r="50" spans="1:9" ht="15" customHeight="1" x14ac:dyDescent="0.2">
      <c r="A50" s="7" t="s">
        <v>7</v>
      </c>
      <c r="B50" s="8">
        <v>4933.4224108746394</v>
      </c>
      <c r="C50" s="8">
        <v>5262.5117665623829</v>
      </c>
      <c r="D50" s="31">
        <v>5029.12722742407</v>
      </c>
      <c r="E50" s="50">
        <v>5207.7514365953011</v>
      </c>
      <c r="F50" s="31">
        <v>715.94908729951521</v>
      </c>
      <c r="G50" s="31">
        <v>885.61829349590005</v>
      </c>
      <c r="H50" s="31">
        <v>848.29822671083025</v>
      </c>
      <c r="I50" s="53">
        <v>667.60774651570614</v>
      </c>
    </row>
    <row r="51" spans="1:9" ht="15" customHeight="1" x14ac:dyDescent="0.2">
      <c r="A51" s="7" t="s">
        <v>8</v>
      </c>
      <c r="B51" s="8">
        <v>0</v>
      </c>
      <c r="C51" s="8">
        <v>0</v>
      </c>
      <c r="D51" s="31">
        <v>0</v>
      </c>
      <c r="E51" s="50">
        <v>0</v>
      </c>
      <c r="F51" s="31">
        <v>0</v>
      </c>
      <c r="G51" s="31">
        <v>0</v>
      </c>
      <c r="H51" s="31">
        <v>0</v>
      </c>
      <c r="I51" s="53">
        <v>0</v>
      </c>
    </row>
    <row r="52" spans="1:9" ht="15" customHeight="1" x14ac:dyDescent="0.2">
      <c r="A52" s="7" t="s">
        <v>9</v>
      </c>
      <c r="B52" s="8">
        <v>10134.78781335749</v>
      </c>
      <c r="C52" s="8">
        <v>9726.333624044295</v>
      </c>
      <c r="D52" s="31">
        <v>9371.2930601524677</v>
      </c>
      <c r="E52" s="50">
        <v>10429.296453441892</v>
      </c>
      <c r="F52" s="31">
        <v>1476.0103609067148</v>
      </c>
      <c r="G52" s="31">
        <v>1447.6937865641003</v>
      </c>
      <c r="H52" s="31">
        <v>1429.5672266034499</v>
      </c>
      <c r="I52" s="53">
        <v>1429.164580971538</v>
      </c>
    </row>
    <row r="53" spans="1:9" ht="15" customHeight="1" x14ac:dyDescent="0.2">
      <c r="A53" s="7" t="s">
        <v>10</v>
      </c>
      <c r="B53" s="8">
        <v>432.44418899999994</v>
      </c>
      <c r="C53" s="8">
        <v>415.61674099999999</v>
      </c>
      <c r="D53" s="31">
        <v>397.34997800000002</v>
      </c>
      <c r="E53" s="50">
        <v>386.88400003500004</v>
      </c>
      <c r="F53" s="31">
        <v>8.1696449999999992</v>
      </c>
      <c r="G53" s="31">
        <v>7.9092880000000001</v>
      </c>
      <c r="H53" s="31">
        <v>7.0158899999999997</v>
      </c>
      <c r="I53" s="53">
        <v>7.1718891389707604</v>
      </c>
    </row>
    <row r="54" spans="1:9" ht="15" customHeight="1" x14ac:dyDescent="0.2">
      <c r="A54" s="7" t="s">
        <v>11</v>
      </c>
      <c r="B54" s="8">
        <v>84685.516712863027</v>
      </c>
      <c r="C54" s="8">
        <v>82902.436299701643</v>
      </c>
      <c r="D54" s="31">
        <v>71788.065434728851</v>
      </c>
      <c r="E54" s="50">
        <v>71022.160187177535</v>
      </c>
      <c r="F54" s="31">
        <v>12584.928719652571</v>
      </c>
      <c r="G54" s="31">
        <v>13545.569664739238</v>
      </c>
      <c r="H54" s="31">
        <v>12469.997392531157</v>
      </c>
      <c r="I54" s="53">
        <v>8861.3210590362687</v>
      </c>
    </row>
    <row r="55" spans="1:9" ht="15" customHeight="1" x14ac:dyDescent="0.2">
      <c r="A55" s="7" t="s">
        <v>12</v>
      </c>
      <c r="B55" s="8">
        <v>0</v>
      </c>
      <c r="C55" s="8">
        <v>0</v>
      </c>
      <c r="D55" s="31">
        <v>0</v>
      </c>
      <c r="E55" s="50">
        <v>0</v>
      </c>
      <c r="F55" s="31">
        <v>0</v>
      </c>
      <c r="G55" s="31">
        <v>0</v>
      </c>
      <c r="H55" s="31">
        <v>0</v>
      </c>
      <c r="I55" s="53">
        <v>0</v>
      </c>
    </row>
    <row r="56" spans="1:9" ht="15" customHeight="1" x14ac:dyDescent="0.2">
      <c r="A56" s="7" t="s">
        <v>13</v>
      </c>
      <c r="B56" s="8">
        <v>0</v>
      </c>
      <c r="C56" s="8">
        <v>0</v>
      </c>
      <c r="D56" s="31">
        <v>0</v>
      </c>
      <c r="E56" s="50">
        <v>0</v>
      </c>
      <c r="F56" s="31">
        <v>0</v>
      </c>
      <c r="G56" s="31">
        <v>0</v>
      </c>
      <c r="H56" s="31">
        <v>0</v>
      </c>
      <c r="I56" s="53">
        <v>0</v>
      </c>
    </row>
    <row r="57" spans="1:9" ht="15" customHeight="1" x14ac:dyDescent="0.2">
      <c r="A57" s="7" t="s">
        <v>14</v>
      </c>
      <c r="B57" s="8">
        <v>490.77348705953511</v>
      </c>
      <c r="C57" s="8">
        <v>544.51698658961595</v>
      </c>
      <c r="D57" s="31">
        <v>551.11222507615423</v>
      </c>
      <c r="E57" s="50">
        <v>656.82532426389605</v>
      </c>
      <c r="F57" s="31">
        <v>295.24591082860411</v>
      </c>
      <c r="G57" s="31">
        <v>290.31178930563698</v>
      </c>
      <c r="H57" s="31">
        <v>306.17240869107616</v>
      </c>
      <c r="I57" s="53">
        <v>293.88163514314039</v>
      </c>
    </row>
    <row r="58" spans="1:9" ht="15" customHeight="1" x14ac:dyDescent="0.2">
      <c r="A58" s="7" t="s">
        <v>15</v>
      </c>
      <c r="B58" s="8">
        <v>196.604170230964</v>
      </c>
      <c r="C58" s="8">
        <v>148.59234276910001</v>
      </c>
      <c r="D58" s="31">
        <v>109.81383308716801</v>
      </c>
      <c r="E58" s="50">
        <v>127.06459139542309</v>
      </c>
      <c r="F58" s="31">
        <v>4.2830190571541999</v>
      </c>
      <c r="G58" s="31">
        <v>3.8117619563000003</v>
      </c>
      <c r="H58" s="31">
        <v>3.0699961440213999</v>
      </c>
      <c r="I58" s="53">
        <v>2.4411852789264801</v>
      </c>
    </row>
    <row r="59" spans="1:9" ht="15" customHeight="1" x14ac:dyDescent="0.2">
      <c r="A59" s="7" t="s">
        <v>16</v>
      </c>
      <c r="B59" s="8">
        <v>139.82969700000001</v>
      </c>
      <c r="C59" s="8">
        <v>152.97410199999999</v>
      </c>
      <c r="D59" s="31">
        <v>145.02491800000001</v>
      </c>
      <c r="E59" s="50">
        <v>162.792352902</v>
      </c>
      <c r="F59" s="31">
        <v>5.3452850000000005</v>
      </c>
      <c r="G59" s="31">
        <v>4.1236689999999996</v>
      </c>
      <c r="H59" s="31">
        <v>2.930037</v>
      </c>
      <c r="I59" s="53">
        <v>3.3354778796</v>
      </c>
    </row>
    <row r="60" spans="1:9" ht="15" customHeight="1" x14ac:dyDescent="0.2">
      <c r="A60" s="7" t="s">
        <v>17</v>
      </c>
      <c r="B60" s="8">
        <v>4819.9084429999994</v>
      </c>
      <c r="C60" s="8">
        <v>5083.8153409999995</v>
      </c>
      <c r="D60" s="31">
        <v>5234.2829700000002</v>
      </c>
      <c r="E60" s="50">
        <v>3854.3995702739994</v>
      </c>
      <c r="F60" s="31">
        <v>369.96700900000008</v>
      </c>
      <c r="G60" s="31">
        <v>376.70468499999998</v>
      </c>
      <c r="H60" s="31">
        <v>346.96944699999995</v>
      </c>
      <c r="I60" s="53">
        <v>332.91032649215782</v>
      </c>
    </row>
    <row r="61" spans="1:9" ht="15" customHeight="1" x14ac:dyDescent="0.2">
      <c r="A61" s="7" t="s">
        <v>18</v>
      </c>
      <c r="B61" s="8">
        <v>1704.9351919999999</v>
      </c>
      <c r="C61" s="8">
        <v>1592.2461890000002</v>
      </c>
      <c r="D61" s="31">
        <v>1475.8331929999999</v>
      </c>
      <c r="E61" s="50">
        <v>1521.535324726</v>
      </c>
      <c r="F61" s="31">
        <v>46.751649</v>
      </c>
      <c r="G61" s="31">
        <v>31.111946</v>
      </c>
      <c r="H61" s="31">
        <v>25.254348</v>
      </c>
      <c r="I61" s="53">
        <v>28.515522339739999</v>
      </c>
    </row>
    <row r="62" spans="1:9" ht="15" customHeight="1" x14ac:dyDescent="0.2">
      <c r="A62" s="7" t="s">
        <v>19</v>
      </c>
      <c r="B62" s="8">
        <v>172.97067300000001</v>
      </c>
      <c r="C62" s="8">
        <v>160.74772200000001</v>
      </c>
      <c r="D62" s="31">
        <v>149.44326799999999</v>
      </c>
      <c r="E62" s="50">
        <v>140.35549180000001</v>
      </c>
      <c r="F62" s="31">
        <v>0.98957200000000001</v>
      </c>
      <c r="G62" s="31">
        <v>0.93827400000000005</v>
      </c>
      <c r="H62" s="31">
        <v>0.90922499999999995</v>
      </c>
      <c r="I62" s="53">
        <v>0.86974224870000005</v>
      </c>
    </row>
    <row r="63" spans="1:9" ht="15" customHeight="1" x14ac:dyDescent="0.2">
      <c r="A63" s="7" t="s">
        <v>20</v>
      </c>
      <c r="B63" s="8">
        <v>0</v>
      </c>
      <c r="C63" s="8">
        <v>0</v>
      </c>
      <c r="D63" s="31">
        <v>0</v>
      </c>
      <c r="E63" s="50">
        <v>0</v>
      </c>
      <c r="F63" s="31">
        <v>0</v>
      </c>
      <c r="G63" s="31">
        <v>0</v>
      </c>
      <c r="H63" s="31">
        <v>0</v>
      </c>
      <c r="I63" s="53">
        <v>0</v>
      </c>
    </row>
    <row r="64" spans="1:9" ht="15" customHeight="1" x14ac:dyDescent="0.2">
      <c r="A64" s="7" t="s">
        <v>21</v>
      </c>
      <c r="B64" s="8">
        <v>0</v>
      </c>
      <c r="C64" s="8">
        <v>0</v>
      </c>
      <c r="D64" s="31">
        <v>0</v>
      </c>
      <c r="E64" s="50">
        <v>0</v>
      </c>
      <c r="F64" s="31">
        <v>0</v>
      </c>
      <c r="G64" s="31">
        <v>0</v>
      </c>
      <c r="H64" s="31">
        <v>0</v>
      </c>
      <c r="I64" s="53">
        <v>0</v>
      </c>
    </row>
    <row r="65" spans="1:9" ht="15" customHeight="1" x14ac:dyDescent="0.2">
      <c r="A65" s="5" t="s">
        <v>22</v>
      </c>
      <c r="B65" s="6">
        <f>SUM(B48:B64)</f>
        <v>107711.19278838564</v>
      </c>
      <c r="C65" s="6">
        <f>SUM(C48:C64)</f>
        <v>106099.37015166703</v>
      </c>
      <c r="D65" s="6">
        <f t="shared" ref="D65:E65" si="5">SUM(D48:D64)</f>
        <v>94354.293491753895</v>
      </c>
      <c r="E65" s="49">
        <f t="shared" si="5"/>
        <v>93599.23293225521</v>
      </c>
      <c r="F65" s="6">
        <f t="shared" ref="F65:I65" si="6">SUM(F48:F64)</f>
        <v>15507.640257744561</v>
      </c>
      <c r="G65" s="6">
        <f t="shared" si="6"/>
        <v>16668.793158061177</v>
      </c>
      <c r="H65" s="6">
        <f t="shared" si="6"/>
        <v>15514.184197680535</v>
      </c>
      <c r="I65" s="52">
        <f t="shared" si="6"/>
        <v>11699.219165044749</v>
      </c>
    </row>
    <row r="66" spans="1:9" ht="15" customHeight="1" x14ac:dyDescent="0.2">
      <c r="A66" s="7" t="s">
        <v>23</v>
      </c>
      <c r="B66" s="8">
        <v>0</v>
      </c>
      <c r="C66" s="8">
        <v>0</v>
      </c>
      <c r="D66" s="31">
        <v>0</v>
      </c>
      <c r="E66" s="50">
        <v>0</v>
      </c>
      <c r="F66" s="31">
        <v>0</v>
      </c>
      <c r="G66" s="31">
        <v>0</v>
      </c>
      <c r="H66" s="31">
        <v>0</v>
      </c>
      <c r="I66" s="53">
        <v>0</v>
      </c>
    </row>
    <row r="67" spans="1:9" ht="15" customHeight="1" x14ac:dyDescent="0.2">
      <c r="A67" s="7" t="s">
        <v>24</v>
      </c>
      <c r="B67" s="8">
        <v>67.460310000000007</v>
      </c>
      <c r="C67" s="8">
        <v>61.609594999999999</v>
      </c>
      <c r="D67" s="31">
        <v>60.78529176</v>
      </c>
      <c r="E67" s="50">
        <v>59.936470549999996</v>
      </c>
      <c r="F67" s="31">
        <v>58.015892000000001</v>
      </c>
      <c r="G67" s="31">
        <v>57.477029999999999</v>
      </c>
      <c r="H67" s="31">
        <v>56.668622429999999</v>
      </c>
      <c r="I67" s="53">
        <v>55.946931059999997</v>
      </c>
    </row>
    <row r="68" spans="1:9" ht="15" customHeight="1" x14ac:dyDescent="0.2">
      <c r="A68" s="7" t="s">
        <v>25</v>
      </c>
      <c r="B68" s="8">
        <v>579.37518732885098</v>
      </c>
      <c r="C68" s="8">
        <v>518.68948613223404</v>
      </c>
      <c r="D68" s="31">
        <v>481.96200751357043</v>
      </c>
      <c r="E68" s="50">
        <v>502.10566736558536</v>
      </c>
      <c r="F68" s="31">
        <v>294.48912757677937</v>
      </c>
      <c r="G68" s="31">
        <v>204.32503615420001</v>
      </c>
      <c r="H68" s="31">
        <v>218.44860556477181</v>
      </c>
      <c r="I68" s="53">
        <v>221.4573791684212</v>
      </c>
    </row>
    <row r="69" spans="1:9" ht="15" customHeight="1" x14ac:dyDescent="0.2">
      <c r="A69" s="7" t="s">
        <v>26</v>
      </c>
      <c r="B69" s="8">
        <v>0</v>
      </c>
      <c r="C69" s="8">
        <v>0</v>
      </c>
      <c r="D69" s="31">
        <v>0</v>
      </c>
      <c r="E69" s="50">
        <v>0</v>
      </c>
      <c r="F69" s="31">
        <v>0</v>
      </c>
      <c r="G69" s="31">
        <v>0</v>
      </c>
      <c r="H69" s="31">
        <v>0</v>
      </c>
      <c r="I69" s="53">
        <v>0</v>
      </c>
    </row>
    <row r="70" spans="1:9" ht="15" customHeight="1" x14ac:dyDescent="0.2">
      <c r="A70" s="5" t="s">
        <v>27</v>
      </c>
      <c r="B70" s="6">
        <f t="shared" ref="B70:C70" si="7">SUM(B66:B69)</f>
        <v>646.83549732885103</v>
      </c>
      <c r="C70" s="6">
        <f t="shared" si="7"/>
        <v>580.29908113223405</v>
      </c>
      <c r="D70" s="6">
        <f t="shared" ref="D70:E70" si="8">SUM(D66:D69)</f>
        <v>542.74729927357043</v>
      </c>
      <c r="E70" s="49">
        <f t="shared" si="8"/>
        <v>562.04213791558539</v>
      </c>
      <c r="F70" s="6">
        <f t="shared" ref="F70:I70" si="9">SUM(F66:F69)</f>
        <v>352.50501957677938</v>
      </c>
      <c r="G70" s="6">
        <f t="shared" si="9"/>
        <v>261.80206615420002</v>
      </c>
      <c r="H70" s="6">
        <f t="shared" si="9"/>
        <v>275.11722799477184</v>
      </c>
      <c r="I70" s="52">
        <f t="shared" si="9"/>
        <v>277.4043102284212</v>
      </c>
    </row>
    <row r="71" spans="1:9" ht="15" customHeight="1" x14ac:dyDescent="0.2">
      <c r="A71" s="7" t="s">
        <v>28</v>
      </c>
      <c r="B71" s="8">
        <v>1947.2335925562211</v>
      </c>
      <c r="C71" s="8">
        <v>1996.2436900328998</v>
      </c>
      <c r="D71" s="31">
        <v>2012.109637190174</v>
      </c>
      <c r="E71" s="50">
        <v>2356.0448555252842</v>
      </c>
      <c r="F71" s="31">
        <v>1332.9864886044281</v>
      </c>
      <c r="G71" s="31">
        <v>1349.2941563809998</v>
      </c>
      <c r="H71" s="31">
        <v>1377.1565335411904</v>
      </c>
      <c r="I71" s="53">
        <v>1450.4198450859381</v>
      </c>
    </row>
    <row r="72" spans="1:9" ht="15" customHeight="1" x14ac:dyDescent="0.2">
      <c r="A72" s="7" t="s">
        <v>29</v>
      </c>
      <c r="B72" s="8">
        <v>2875.2761026585217</v>
      </c>
      <c r="C72" s="8">
        <v>2951.8706382272444</v>
      </c>
      <c r="D72" s="31">
        <v>2942.4053843508505</v>
      </c>
      <c r="E72" s="50">
        <v>2742.7187745395254</v>
      </c>
      <c r="F72" s="31">
        <v>1533.7736742357183</v>
      </c>
      <c r="G72" s="31">
        <v>1540.8783197803557</v>
      </c>
      <c r="H72" s="31">
        <v>1516.8838868437922</v>
      </c>
      <c r="I72" s="53">
        <v>1437.967580881538</v>
      </c>
    </row>
    <row r="73" spans="1:9" ht="15" customHeight="1" x14ac:dyDescent="0.2">
      <c r="A73" s="7" t="s">
        <v>30</v>
      </c>
      <c r="B73" s="8">
        <v>2395.6370246464376</v>
      </c>
      <c r="C73" s="8">
        <v>2648.4222547137019</v>
      </c>
      <c r="D73" s="31">
        <v>2739.3456201880208</v>
      </c>
      <c r="E73" s="50">
        <v>3394.7257960486149</v>
      </c>
      <c r="F73" s="31">
        <v>649.92196393828294</v>
      </c>
      <c r="G73" s="31">
        <v>620.12597773000005</v>
      </c>
      <c r="H73" s="31">
        <v>529.16104365897797</v>
      </c>
      <c r="I73" s="53">
        <v>515.69960782891189</v>
      </c>
    </row>
    <row r="74" spans="1:9" ht="15" customHeight="1" x14ac:dyDescent="0.2">
      <c r="A74" s="7" t="s">
        <v>31</v>
      </c>
      <c r="B74" s="8">
        <v>37580.093925999994</v>
      </c>
      <c r="C74" s="8">
        <v>33656.726276000016</v>
      </c>
      <c r="D74" s="31">
        <v>30708.355343000007</v>
      </c>
      <c r="E74" s="50">
        <v>29780.316616680277</v>
      </c>
      <c r="F74" s="31">
        <v>4804.0031970000018</v>
      </c>
      <c r="G74" s="31">
        <v>4579.7067329999991</v>
      </c>
      <c r="H74" s="31">
        <v>4093.3873139999992</v>
      </c>
      <c r="I74" s="53">
        <v>3908.8010462013362</v>
      </c>
    </row>
    <row r="75" spans="1:9" ht="15" customHeight="1" x14ac:dyDescent="0.2">
      <c r="A75" s="7" t="s">
        <v>32</v>
      </c>
      <c r="B75" s="8">
        <v>469.78890400461955</v>
      </c>
      <c r="C75" s="8">
        <v>590.49625305730001</v>
      </c>
      <c r="D75" s="31">
        <v>536.24871333701662</v>
      </c>
      <c r="E75" s="50">
        <v>568.75227357453934</v>
      </c>
      <c r="F75" s="31">
        <v>44.323051930266963</v>
      </c>
      <c r="G75" s="31">
        <v>43.568448208599996</v>
      </c>
      <c r="H75" s="31">
        <v>43.294229835660197</v>
      </c>
      <c r="I75" s="53">
        <v>43.739194905681984</v>
      </c>
    </row>
    <row r="76" spans="1:9" ht="15" customHeight="1" x14ac:dyDescent="0.2">
      <c r="A76" s="7" t="s">
        <v>33</v>
      </c>
      <c r="B76" s="8">
        <v>0</v>
      </c>
      <c r="C76" s="8">
        <v>0</v>
      </c>
      <c r="D76" s="31">
        <v>0</v>
      </c>
      <c r="E76" s="50">
        <v>0</v>
      </c>
      <c r="F76" s="31">
        <v>0</v>
      </c>
      <c r="G76" s="31">
        <v>0</v>
      </c>
      <c r="H76" s="31">
        <v>0</v>
      </c>
      <c r="I76" s="53">
        <v>0</v>
      </c>
    </row>
    <row r="77" spans="1:9" ht="15" customHeight="1" x14ac:dyDescent="0.2">
      <c r="A77" s="5" t="s">
        <v>34</v>
      </c>
      <c r="B77" s="52">
        <f t="shared" ref="B77:I77" si="10">SUM(B71:B76)</f>
        <v>45268.029549865794</v>
      </c>
      <c r="C77" s="52">
        <f t="shared" si="10"/>
        <v>41843.759112031163</v>
      </c>
      <c r="D77" s="52">
        <f t="shared" si="10"/>
        <v>38938.464698066069</v>
      </c>
      <c r="E77" s="52">
        <f t="shared" si="10"/>
        <v>38842.558316368239</v>
      </c>
      <c r="F77" s="52">
        <f t="shared" si="10"/>
        <v>8365.0083757086977</v>
      </c>
      <c r="G77" s="52">
        <f t="shared" si="10"/>
        <v>8133.5736350999541</v>
      </c>
      <c r="H77" s="52">
        <f t="shared" si="10"/>
        <v>7559.88300787962</v>
      </c>
      <c r="I77" s="52">
        <f t="shared" si="10"/>
        <v>7356.627274903406</v>
      </c>
    </row>
    <row r="78" spans="1:9" ht="15" customHeight="1" x14ac:dyDescent="0.2">
      <c r="A78" s="5" t="s">
        <v>35</v>
      </c>
      <c r="B78" s="6">
        <v>0</v>
      </c>
      <c r="C78" s="6">
        <v>0</v>
      </c>
      <c r="D78" s="6">
        <v>0</v>
      </c>
      <c r="E78" s="49">
        <v>0</v>
      </c>
      <c r="F78" s="6">
        <v>0</v>
      </c>
      <c r="G78" s="6">
        <v>0</v>
      </c>
      <c r="H78" s="6">
        <v>0</v>
      </c>
      <c r="I78" s="52">
        <v>0</v>
      </c>
    </row>
    <row r="79" spans="1:9" ht="15" customHeight="1" x14ac:dyDescent="0.2">
      <c r="A79" s="5" t="s">
        <v>36</v>
      </c>
      <c r="B79" s="6">
        <v>4739.6039820000005</v>
      </c>
      <c r="C79" s="6">
        <v>4486.7245590000002</v>
      </c>
      <c r="D79" s="6">
        <v>4183.4730240000008</v>
      </c>
      <c r="E79" s="49">
        <v>4257.649591247</v>
      </c>
      <c r="F79" s="6">
        <v>1759.4748059999999</v>
      </c>
      <c r="G79" s="6">
        <v>1638.4153959999999</v>
      </c>
      <c r="H79" s="6">
        <v>1490.7326110000004</v>
      </c>
      <c r="I79" s="52">
        <v>1478.9513455338142</v>
      </c>
    </row>
    <row r="80" spans="1:9" ht="15" customHeight="1" x14ac:dyDescent="0.2">
      <c r="A80" s="7" t="s">
        <v>37</v>
      </c>
      <c r="B80" s="8">
        <v>45543.459689128213</v>
      </c>
      <c r="C80" s="8">
        <v>44754.524129110061</v>
      </c>
      <c r="D80" s="31">
        <v>42959.620493015398</v>
      </c>
      <c r="E80" s="50">
        <v>48038.715389425379</v>
      </c>
      <c r="F80" s="31">
        <v>16109.227373895572</v>
      </c>
      <c r="G80" s="31">
        <v>16533.542729601599</v>
      </c>
      <c r="H80" s="31">
        <v>16416.538885075395</v>
      </c>
      <c r="I80" s="53">
        <v>22736.538154221573</v>
      </c>
    </row>
    <row r="81" spans="1:9" ht="15" customHeight="1" x14ac:dyDescent="0.2">
      <c r="A81" s="7" t="s">
        <v>38</v>
      </c>
      <c r="B81" s="8">
        <v>0</v>
      </c>
      <c r="C81" s="8">
        <v>0</v>
      </c>
      <c r="D81" s="31">
        <v>0</v>
      </c>
      <c r="E81" s="50">
        <v>0</v>
      </c>
      <c r="F81" s="31">
        <v>0</v>
      </c>
      <c r="G81" s="31">
        <v>0</v>
      </c>
      <c r="H81" s="31">
        <v>0</v>
      </c>
      <c r="I81" s="53">
        <v>0</v>
      </c>
    </row>
    <row r="82" spans="1:9" ht="15" customHeight="1" x14ac:dyDescent="0.2">
      <c r="A82" s="7" t="s">
        <v>39</v>
      </c>
      <c r="B82" s="8">
        <v>8448.4250189421018</v>
      </c>
      <c r="C82" s="8">
        <v>8581.8693901214156</v>
      </c>
      <c r="D82" s="31">
        <v>8419.1200123830058</v>
      </c>
      <c r="E82" s="50">
        <v>8874.0964572658213</v>
      </c>
      <c r="F82" s="31">
        <v>7628.4355185970626</v>
      </c>
      <c r="G82" s="31">
        <v>7748.5620277789994</v>
      </c>
      <c r="H82" s="31">
        <v>7598.6758953033932</v>
      </c>
      <c r="I82" s="53">
        <v>7981.7059257485344</v>
      </c>
    </row>
    <row r="83" spans="1:9" ht="15" customHeight="1" x14ac:dyDescent="0.2">
      <c r="A83" s="7" t="s">
        <v>40</v>
      </c>
      <c r="B83" s="8">
        <v>4239.5753399821133</v>
      </c>
      <c r="C83" s="8">
        <v>4180.7922797603142</v>
      </c>
      <c r="D83" s="31">
        <v>4046.7241052018344</v>
      </c>
      <c r="E83" s="50">
        <v>4192.4757985294518</v>
      </c>
      <c r="F83" s="31">
        <v>4182.8065420672601</v>
      </c>
      <c r="G83" s="31">
        <v>4124.7325006355995</v>
      </c>
      <c r="H83" s="31">
        <v>3991.7937615691308</v>
      </c>
      <c r="I83" s="53">
        <v>4133.5021688761844</v>
      </c>
    </row>
    <row r="84" spans="1:9" ht="15" customHeight="1" x14ac:dyDescent="0.2">
      <c r="A84" s="5" t="s">
        <v>41</v>
      </c>
      <c r="B84" s="52">
        <f t="shared" ref="B84:I84" si="11">SUM(B80:B83)</f>
        <v>58231.460048052424</v>
      </c>
      <c r="C84" s="52">
        <f t="shared" si="11"/>
        <v>57517.185798991792</v>
      </c>
      <c r="D84" s="52">
        <f t="shared" si="11"/>
        <v>55425.46461060024</v>
      </c>
      <c r="E84" s="52">
        <f t="shared" si="11"/>
        <v>61105.287645220647</v>
      </c>
      <c r="F84" s="52">
        <f t="shared" si="11"/>
        <v>27920.469434559895</v>
      </c>
      <c r="G84" s="52">
        <f t="shared" si="11"/>
        <v>28406.837258016199</v>
      </c>
      <c r="H84" s="52">
        <f t="shared" si="11"/>
        <v>28007.008541947918</v>
      </c>
      <c r="I84" s="52">
        <f t="shared" si="11"/>
        <v>34851.746248846292</v>
      </c>
    </row>
    <row r="85" spans="1:9" ht="15" customHeight="1" x14ac:dyDescent="0.2">
      <c r="A85" s="5" t="s">
        <v>42</v>
      </c>
      <c r="B85" s="6">
        <v>0</v>
      </c>
      <c r="C85" s="6">
        <v>0</v>
      </c>
      <c r="D85" s="6">
        <v>0</v>
      </c>
      <c r="E85" s="49">
        <v>0</v>
      </c>
      <c r="F85" s="6">
        <v>0</v>
      </c>
      <c r="G85" s="6">
        <v>0</v>
      </c>
      <c r="H85" s="6">
        <v>0</v>
      </c>
      <c r="I85" s="52">
        <v>0</v>
      </c>
    </row>
    <row r="86" spans="1:9" ht="15" customHeight="1" x14ac:dyDescent="0.2">
      <c r="A86" s="5" t="s">
        <v>43</v>
      </c>
      <c r="B86" s="6">
        <v>0</v>
      </c>
      <c r="C86" s="6">
        <v>0</v>
      </c>
      <c r="D86" s="6">
        <v>0</v>
      </c>
      <c r="E86" s="49">
        <v>0</v>
      </c>
      <c r="F86" s="6">
        <v>0</v>
      </c>
      <c r="G86" s="6">
        <v>0</v>
      </c>
      <c r="H86" s="6">
        <v>0</v>
      </c>
      <c r="I86" s="52">
        <v>0</v>
      </c>
    </row>
    <row r="87" spans="1:9" ht="15" customHeight="1" x14ac:dyDescent="0.2">
      <c r="A87" s="5" t="s">
        <v>44</v>
      </c>
      <c r="B87" s="6">
        <v>0</v>
      </c>
      <c r="C87" s="6">
        <v>0</v>
      </c>
      <c r="D87" s="6">
        <v>0</v>
      </c>
      <c r="E87" s="49">
        <v>0</v>
      </c>
      <c r="F87" s="6">
        <v>0</v>
      </c>
      <c r="G87" s="6">
        <v>0</v>
      </c>
      <c r="H87" s="6">
        <v>0</v>
      </c>
      <c r="I87" s="52">
        <v>0</v>
      </c>
    </row>
    <row r="88" spans="1:9" ht="15" customHeight="1" x14ac:dyDescent="0.2">
      <c r="A88" s="5" t="s">
        <v>45</v>
      </c>
      <c r="B88" s="6">
        <v>0</v>
      </c>
      <c r="C88" s="6">
        <v>0</v>
      </c>
      <c r="D88" s="6">
        <v>0</v>
      </c>
      <c r="E88" s="49">
        <v>0</v>
      </c>
      <c r="F88" s="6">
        <v>0</v>
      </c>
      <c r="G88" s="6">
        <v>0</v>
      </c>
      <c r="H88" s="6">
        <v>0</v>
      </c>
      <c r="I88" s="52">
        <v>0</v>
      </c>
    </row>
    <row r="89" spans="1:9" ht="15" customHeight="1" x14ac:dyDescent="0.2">
      <c r="A89" s="9" t="s">
        <v>47</v>
      </c>
      <c r="B89" s="10">
        <f t="shared" ref="B89" si="12">B47+B65+B70+B77+B78+B79+B84+B85+B86+B87+B88</f>
        <v>216845.89064463272</v>
      </c>
      <c r="C89" s="10">
        <f t="shared" ref="C89" si="13">C47+C65+C70+C77+C78+C79+C84+C85+C86+C87+C88</f>
        <v>210751.5463928222</v>
      </c>
      <c r="D89" s="10">
        <f t="shared" ref="D89" si="14">D47+D65+D70+D77+D78+D79+D84+D85+D86+D87+D88</f>
        <v>193652.04059757377</v>
      </c>
      <c r="E89" s="10">
        <f t="shared" ref="E89" si="15">E47+E65+E70+E77+E78+E79+E84+E85+E86+E87+E88</f>
        <v>198581.03614522668</v>
      </c>
      <c r="F89" s="10">
        <f t="shared" ref="F89" si="16">F47+F65+F70+F77+F78+F79+F84+F85+F86+F87+F88</f>
        <v>54069.481535589934</v>
      </c>
      <c r="G89" s="10">
        <f t="shared" ref="G89" si="17">G47+G65+G70+G77+G78+G79+G84+G85+G86+G87+G88</f>
        <v>55260.336368331526</v>
      </c>
      <c r="H89" s="10">
        <f t="shared" ref="H89:I89" si="18">H47+H65+H70+H77+H78+H79+H84+H85+H86+H87+H88</f>
        <v>52987.74582585285</v>
      </c>
      <c r="I89" s="10">
        <f>I47+I65+I70+I77+I78+I79+I84+I85+I86+I87+I88</f>
        <v>55813.411340986684</v>
      </c>
    </row>
    <row r="90" spans="1:9" ht="15" customHeight="1" thickBot="1" x14ac:dyDescent="0.25">
      <c r="A90" s="11" t="s">
        <v>48</v>
      </c>
      <c r="B90" s="11"/>
      <c r="C90" s="11"/>
      <c r="D90" s="11"/>
      <c r="E90" s="11"/>
      <c r="F90" s="11"/>
      <c r="G90" s="11"/>
      <c r="H90" s="11"/>
      <c r="I90" s="11"/>
    </row>
    <row r="91" spans="1:9" ht="15" customHeight="1" x14ac:dyDescent="0.2">
      <c r="A91" s="65" t="s">
        <v>49</v>
      </c>
      <c r="B91" s="66"/>
      <c r="C91" s="66"/>
      <c r="D91" s="66"/>
      <c r="E91" s="66"/>
      <c r="F91" s="66"/>
      <c r="G91" s="66"/>
      <c r="H91" s="66"/>
      <c r="I91" s="66"/>
    </row>
    <row r="92" spans="1:9" ht="12.75" hidden="1" x14ac:dyDescent="0.2"/>
  </sheetData>
  <mergeCells count="3">
    <mergeCell ref="B2:E2"/>
    <mergeCell ref="F2:I2"/>
    <mergeCell ref="A91:I91"/>
  </mergeCells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66D3-5AB3-4B8C-B1F6-9369C281B94A}">
  <sheetPr codeName="Ark10">
    <tabColor rgb="FFE51D2C"/>
  </sheetPr>
  <dimension ref="A1:K58"/>
  <sheetViews>
    <sheetView topLeftCell="A15" zoomScale="85" zoomScaleNormal="85" workbookViewId="0">
      <selection activeCell="E47" activeCellId="1" sqref="E42 E47"/>
    </sheetView>
  </sheetViews>
  <sheetFormatPr defaultColWidth="0" defaultRowHeight="0" customHeight="1" zeroHeight="1" thickBottom="1" x14ac:dyDescent="0.25"/>
  <cols>
    <col min="1" max="1" width="55.7109375" style="17" customWidth="1"/>
    <col min="2" max="2" width="18.85546875" style="17" customWidth="1"/>
    <col min="3" max="3" width="14.42578125" style="17" bestFit="1" customWidth="1"/>
    <col min="4" max="4" width="14.42578125" style="17" customWidth="1"/>
    <col min="5" max="5" width="14.42578125" style="17" bestFit="1" customWidth="1"/>
    <col min="6" max="7" width="14.42578125" style="2" bestFit="1" customWidth="1"/>
    <col min="8" max="8" width="14.42578125" style="2" customWidth="1"/>
    <col min="9" max="9" width="14.42578125" style="2" bestFit="1" customWidth="1"/>
    <col min="10" max="11" width="0" style="2" hidden="1" customWidth="1"/>
    <col min="12" max="16384" width="11.42578125" style="2" hidden="1"/>
  </cols>
  <sheetData>
    <row r="1" spans="1:9" ht="45" customHeight="1" x14ac:dyDescent="0.2">
      <c r="A1" s="36" t="s">
        <v>50</v>
      </c>
      <c r="B1" s="36"/>
      <c r="C1" s="36"/>
      <c r="D1" s="36"/>
      <c r="E1" s="36"/>
      <c r="F1" s="34"/>
      <c r="G1" s="34"/>
      <c r="H1" s="34"/>
      <c r="I1" s="34"/>
    </row>
    <row r="2" spans="1:9" ht="30.75" customHeight="1" x14ac:dyDescent="0.2">
      <c r="A2" s="35"/>
      <c r="B2" s="62" t="s">
        <v>1</v>
      </c>
      <c r="C2" s="63"/>
      <c r="D2" s="63"/>
      <c r="E2" s="64"/>
      <c r="F2" s="68" t="s">
        <v>116</v>
      </c>
      <c r="G2" s="68"/>
      <c r="H2" s="68"/>
      <c r="I2" s="68"/>
    </row>
    <row r="3" spans="1:9" ht="12.75" x14ac:dyDescent="0.2">
      <c r="A3" s="3" t="s">
        <v>51</v>
      </c>
      <c r="B3" s="26" t="s">
        <v>113</v>
      </c>
      <c r="C3" s="26" t="s">
        <v>115</v>
      </c>
      <c r="D3" s="29" t="s">
        <v>114</v>
      </c>
      <c r="E3" s="29" t="s">
        <v>123</v>
      </c>
      <c r="F3" s="26" t="s">
        <v>113</v>
      </c>
      <c r="G3" s="26" t="s">
        <v>115</v>
      </c>
      <c r="H3" s="26" t="s">
        <v>114</v>
      </c>
      <c r="I3" s="29" t="s">
        <v>123</v>
      </c>
    </row>
    <row r="4" spans="1:9" ht="15" customHeight="1" x14ac:dyDescent="0.2">
      <c r="A4" s="7" t="s">
        <v>52</v>
      </c>
      <c r="B4" s="8">
        <v>1929.364795</v>
      </c>
      <c r="C4" s="8">
        <v>2605.06934</v>
      </c>
      <c r="D4" s="31">
        <v>2898.3985889999999</v>
      </c>
      <c r="E4" s="54">
        <v>5154.3992819969008</v>
      </c>
      <c r="F4" s="8">
        <v>1881</v>
      </c>
      <c r="G4" s="8">
        <v>2055</v>
      </c>
      <c r="H4" s="8">
        <v>2273</v>
      </c>
      <c r="I4" s="8">
        <v>4362</v>
      </c>
    </row>
    <row r="5" spans="1:9" ht="15" customHeight="1" x14ac:dyDescent="0.2">
      <c r="A5" s="7" t="s">
        <v>53</v>
      </c>
      <c r="B5" s="8">
        <v>70.676746000000009</v>
      </c>
      <c r="C5" s="8">
        <v>113.279068</v>
      </c>
      <c r="D5" s="31">
        <v>104.89930600000001</v>
      </c>
      <c r="E5" s="54">
        <v>103.44959499999999</v>
      </c>
      <c r="F5" s="8">
        <v>63</v>
      </c>
      <c r="G5" s="8">
        <v>105</v>
      </c>
      <c r="H5" s="8">
        <v>100.726455</v>
      </c>
      <c r="I5" s="8">
        <v>100</v>
      </c>
    </row>
    <row r="6" spans="1:9" ht="15" customHeight="1" x14ac:dyDescent="0.2">
      <c r="A6" s="7" t="s">
        <v>54</v>
      </c>
      <c r="B6" s="8">
        <v>95768.523107489964</v>
      </c>
      <c r="C6" s="8">
        <v>97494.787250549969</v>
      </c>
      <c r="D6" s="31">
        <v>96553.362187809951</v>
      </c>
      <c r="E6" s="54">
        <v>100210.99525749004</v>
      </c>
      <c r="F6" s="8">
        <v>92630.675884489989</v>
      </c>
      <c r="G6" s="8">
        <v>94120.038719780016</v>
      </c>
      <c r="H6" s="8">
        <v>93248.836299589995</v>
      </c>
      <c r="I6" s="8">
        <v>96661.156793789996</v>
      </c>
    </row>
    <row r="7" spans="1:9" ht="15" customHeight="1" x14ac:dyDescent="0.2">
      <c r="A7" s="7" t="s">
        <v>55</v>
      </c>
      <c r="B7" s="8">
        <v>15438.224047039999</v>
      </c>
      <c r="C7" s="8">
        <v>15851.361589400001</v>
      </c>
      <c r="D7" s="31">
        <v>15199.283360900001</v>
      </c>
      <c r="E7" s="54">
        <v>15957.6658957</v>
      </c>
      <c r="F7" s="8">
        <v>13698.999999830001</v>
      </c>
      <c r="G7" s="8">
        <v>13911</v>
      </c>
      <c r="H7" s="8">
        <v>13301</v>
      </c>
      <c r="I7" s="8">
        <v>13978</v>
      </c>
    </row>
    <row r="8" spans="1:9" ht="15" customHeight="1" x14ac:dyDescent="0.2">
      <c r="A8" s="7" t="s">
        <v>56</v>
      </c>
      <c r="B8" s="8">
        <v>8536.0380506000001</v>
      </c>
      <c r="C8" s="8">
        <v>8781.1352506900002</v>
      </c>
      <c r="D8" s="31">
        <v>8319.5490384500008</v>
      </c>
      <c r="E8" s="54">
        <v>8583.5073681699996</v>
      </c>
      <c r="F8" s="8">
        <v>8174.9938446999995</v>
      </c>
      <c r="G8" s="8">
        <v>8537.8382076999987</v>
      </c>
      <c r="H8" s="8">
        <v>8010.7356289500003</v>
      </c>
      <c r="I8" s="8">
        <v>8232.4639260000004</v>
      </c>
    </row>
    <row r="9" spans="1:9" ht="15" customHeight="1" x14ac:dyDescent="0.2">
      <c r="A9" s="7" t="s">
        <v>57</v>
      </c>
      <c r="B9" s="8">
        <v>283.22634399999998</v>
      </c>
      <c r="C9" s="8">
        <v>272.88324299999999</v>
      </c>
      <c r="D9" s="31">
        <v>220.86925400000001</v>
      </c>
      <c r="E9" s="54">
        <v>236.40040999999999</v>
      </c>
      <c r="F9" s="8">
        <v>282</v>
      </c>
      <c r="G9" s="8">
        <v>272</v>
      </c>
      <c r="H9" s="8">
        <v>220</v>
      </c>
      <c r="I9" s="8">
        <v>236</v>
      </c>
    </row>
    <row r="10" spans="1:9" ht="15" customHeight="1" x14ac:dyDescent="0.2">
      <c r="A10" s="7" t="s">
        <v>58</v>
      </c>
      <c r="B10" s="8">
        <v>236478.46180942541</v>
      </c>
      <c r="C10" s="8">
        <v>238448.47156121486</v>
      </c>
      <c r="D10" s="31">
        <v>236711.56291740545</v>
      </c>
      <c r="E10" s="54">
        <v>245895.91453492499</v>
      </c>
      <c r="F10" s="8">
        <v>168485.38695103442</v>
      </c>
      <c r="G10" s="8">
        <v>174876.33552491281</v>
      </c>
      <c r="H10" s="8">
        <v>173544.66035336646</v>
      </c>
      <c r="I10" s="8">
        <v>177643.11324655739</v>
      </c>
    </row>
    <row r="11" spans="1:9" ht="15" customHeight="1" x14ac:dyDescent="0.2">
      <c r="A11" s="7" t="s">
        <v>59</v>
      </c>
      <c r="B11" s="8">
        <v>231.22518300000002</v>
      </c>
      <c r="C11" s="8">
        <v>223.077721</v>
      </c>
      <c r="D11" s="31">
        <v>208.54788200000002</v>
      </c>
      <c r="E11" s="54">
        <v>208.46064699999999</v>
      </c>
      <c r="F11" s="8">
        <v>229.61128600000001</v>
      </c>
      <c r="G11" s="8">
        <v>221.96390400000001</v>
      </c>
      <c r="H11" s="8">
        <v>207</v>
      </c>
      <c r="I11" s="8">
        <v>207</v>
      </c>
    </row>
    <row r="12" spans="1:9" ht="15" customHeight="1" x14ac:dyDescent="0.2">
      <c r="A12" s="7" t="s">
        <v>60</v>
      </c>
      <c r="B12" s="8">
        <v>25068.041074680001</v>
      </c>
      <c r="C12" s="8">
        <v>21885.589542550002</v>
      </c>
      <c r="D12" s="31">
        <v>20945.193888499998</v>
      </c>
      <c r="E12" s="54">
        <v>23205.003081000003</v>
      </c>
      <c r="F12" s="8">
        <v>24516.994536979997</v>
      </c>
      <c r="G12" s="8">
        <v>21552.497746250003</v>
      </c>
      <c r="H12" s="8">
        <v>20539.634845400004</v>
      </c>
      <c r="I12" s="8">
        <v>22794.531831</v>
      </c>
    </row>
    <row r="13" spans="1:9" ht="15" customHeight="1" x14ac:dyDescent="0.2">
      <c r="A13" s="7" t="s">
        <v>61</v>
      </c>
      <c r="B13" s="8">
        <v>795.51155500000004</v>
      </c>
      <c r="C13" s="8">
        <v>785.44371000000001</v>
      </c>
      <c r="D13" s="31">
        <v>679.36253699999997</v>
      </c>
      <c r="E13" s="54">
        <v>661.59932400000002</v>
      </c>
      <c r="F13" s="8">
        <v>754</v>
      </c>
      <c r="G13" s="8">
        <v>746</v>
      </c>
      <c r="H13" s="8">
        <v>645</v>
      </c>
      <c r="I13" s="8">
        <v>627</v>
      </c>
    </row>
    <row r="14" spans="1:9" ht="15" customHeight="1" x14ac:dyDescent="0.2">
      <c r="A14" s="7" t="s">
        <v>62</v>
      </c>
      <c r="B14" s="8">
        <v>765.71396500000003</v>
      </c>
      <c r="C14" s="8">
        <v>880.02737700000012</v>
      </c>
      <c r="D14" s="31">
        <v>742.08636200000001</v>
      </c>
      <c r="E14" s="54">
        <v>810.06765100000007</v>
      </c>
      <c r="F14" s="8">
        <v>652.68833199999995</v>
      </c>
      <c r="G14" s="8">
        <v>764</v>
      </c>
      <c r="H14" s="8">
        <v>620</v>
      </c>
      <c r="I14" s="8">
        <v>667.57759599999997</v>
      </c>
    </row>
    <row r="15" spans="1:9" ht="15" customHeight="1" x14ac:dyDescent="0.2">
      <c r="A15" s="7" t="s">
        <v>63</v>
      </c>
      <c r="B15" s="8">
        <v>15915.64058356</v>
      </c>
      <c r="C15" s="8">
        <v>13419.662854269998</v>
      </c>
      <c r="D15" s="31">
        <v>8673.4592171299973</v>
      </c>
      <c r="E15" s="54">
        <v>7122.7945373000002</v>
      </c>
      <c r="F15" s="8">
        <v>15397.42694958</v>
      </c>
      <c r="G15" s="8">
        <v>13170.232746479998</v>
      </c>
      <c r="H15" s="8">
        <v>8551.4336651999984</v>
      </c>
      <c r="I15" s="8">
        <v>7017.4457110000012</v>
      </c>
    </row>
    <row r="16" spans="1:9" ht="15" customHeight="1" x14ac:dyDescent="0.2">
      <c r="A16" s="7" t="s">
        <v>64</v>
      </c>
      <c r="B16" s="8">
        <v>566.35011234000001</v>
      </c>
      <c r="C16" s="8">
        <v>543.234554</v>
      </c>
      <c r="D16" s="31">
        <v>577.67442499999993</v>
      </c>
      <c r="E16" s="54">
        <v>609.02464399999997</v>
      </c>
      <c r="F16" s="8">
        <v>443.99999993999995</v>
      </c>
      <c r="G16" s="8">
        <v>348</v>
      </c>
      <c r="H16" s="8">
        <v>421</v>
      </c>
      <c r="I16" s="8">
        <v>465</v>
      </c>
    </row>
    <row r="17" spans="1:9" ht="15" customHeight="1" x14ac:dyDescent="0.2">
      <c r="A17" s="7" t="s">
        <v>65</v>
      </c>
      <c r="B17" s="8">
        <v>0</v>
      </c>
      <c r="C17" s="8">
        <v>0</v>
      </c>
      <c r="D17" s="31">
        <v>0</v>
      </c>
      <c r="E17" s="54"/>
      <c r="F17" s="31">
        <v>0</v>
      </c>
      <c r="G17" s="31">
        <v>0</v>
      </c>
      <c r="H17" s="8">
        <v>0</v>
      </c>
      <c r="I17" s="8"/>
    </row>
    <row r="18" spans="1:9" ht="15" customHeight="1" x14ac:dyDescent="0.2">
      <c r="A18" s="7" t="s">
        <v>66</v>
      </c>
      <c r="B18" s="8">
        <v>719.68245100000001</v>
      </c>
      <c r="C18" s="8">
        <v>923.52153999999996</v>
      </c>
      <c r="D18" s="31">
        <v>1040.805615</v>
      </c>
      <c r="E18" s="54">
        <v>1299.7498949999999</v>
      </c>
      <c r="F18" s="8">
        <v>710.55686200000002</v>
      </c>
      <c r="G18" s="8">
        <v>912.38556800000003</v>
      </c>
      <c r="H18" s="8">
        <v>1013.798009</v>
      </c>
      <c r="I18" s="8">
        <v>1224.130764</v>
      </c>
    </row>
    <row r="19" spans="1:9" ht="15" customHeight="1" x14ac:dyDescent="0.2">
      <c r="A19" s="7" t="s">
        <v>67</v>
      </c>
      <c r="B19" s="8">
        <v>2256.6730219999999</v>
      </c>
      <c r="C19" s="8">
        <v>2250.1325649999999</v>
      </c>
      <c r="D19" s="31">
        <v>2313.3848940000003</v>
      </c>
      <c r="E19" s="54">
        <v>2487.436224</v>
      </c>
      <c r="F19" s="8">
        <v>2256.6730219999999</v>
      </c>
      <c r="G19" s="8">
        <v>2250.1325649999999</v>
      </c>
      <c r="H19" s="8">
        <v>2313.3848940000003</v>
      </c>
      <c r="I19" s="54">
        <v>2487.436224</v>
      </c>
    </row>
    <row r="20" spans="1:9" ht="15" customHeight="1" x14ac:dyDescent="0.2">
      <c r="A20" s="7" t="s">
        <v>68</v>
      </c>
      <c r="B20" s="8">
        <v>1411.74381395</v>
      </c>
      <c r="C20" s="8">
        <v>1350.0313712300001</v>
      </c>
      <c r="D20" s="31">
        <v>1205.0027201099999</v>
      </c>
      <c r="E20" s="54">
        <v>1245.0561185000001</v>
      </c>
      <c r="F20" s="8">
        <v>1395.6334978</v>
      </c>
      <c r="G20" s="8">
        <v>1333.5362719300001</v>
      </c>
      <c r="H20" s="8">
        <v>1190.7925749000001</v>
      </c>
      <c r="I20" s="8">
        <v>1236.6257031</v>
      </c>
    </row>
    <row r="21" spans="1:9" ht="15" customHeight="1" x14ac:dyDescent="0.2">
      <c r="A21" s="7" t="s">
        <v>69</v>
      </c>
      <c r="B21" s="8">
        <v>78058.815862819596</v>
      </c>
      <c r="C21" s="8">
        <v>82562.094948016267</v>
      </c>
      <c r="D21" s="31">
        <v>87389.633557110792</v>
      </c>
      <c r="E21" s="54">
        <v>92994.884386930076</v>
      </c>
      <c r="F21" s="8">
        <v>76317.833470747792</v>
      </c>
      <c r="G21" s="8">
        <v>80841.310995543376</v>
      </c>
      <c r="H21" s="8">
        <v>85192.43966877702</v>
      </c>
      <c r="I21" s="8">
        <v>90834.105909193648</v>
      </c>
    </row>
    <row r="22" spans="1:9" ht="15" customHeight="1" x14ac:dyDescent="0.2">
      <c r="A22" s="7" t="s">
        <v>70</v>
      </c>
      <c r="B22" s="8">
        <v>485.50551495000002</v>
      </c>
      <c r="C22" s="8">
        <v>464.85592179999998</v>
      </c>
      <c r="D22" s="31">
        <v>483.67626960000001</v>
      </c>
      <c r="E22" s="54">
        <v>497.24373251999998</v>
      </c>
      <c r="F22" s="8">
        <v>368.99999995000002</v>
      </c>
      <c r="G22" s="8">
        <v>355</v>
      </c>
      <c r="H22" s="8">
        <v>369</v>
      </c>
      <c r="I22" s="8">
        <v>373</v>
      </c>
    </row>
    <row r="23" spans="1:9" ht="15" customHeight="1" x14ac:dyDescent="0.2">
      <c r="A23" s="7" t="s">
        <v>71</v>
      </c>
      <c r="B23" s="8">
        <v>7240.6809827100014</v>
      </c>
      <c r="C23" s="8">
        <v>6660.5251707799998</v>
      </c>
      <c r="D23" s="31">
        <v>5717.9995685599997</v>
      </c>
      <c r="E23" s="54">
        <v>5769.6744698499997</v>
      </c>
      <c r="F23" s="8">
        <v>7129.6370481500007</v>
      </c>
      <c r="G23" s="8">
        <v>6555.9253073999998</v>
      </c>
      <c r="H23" s="8">
        <v>5646.8924351599999</v>
      </c>
      <c r="I23" s="8">
        <v>5684.5873989499996</v>
      </c>
    </row>
    <row r="24" spans="1:9" ht="15" customHeight="1" x14ac:dyDescent="0.2">
      <c r="A24" s="7" t="s">
        <v>72</v>
      </c>
      <c r="B24" s="8">
        <v>30283.636497039999</v>
      </c>
      <c r="C24" s="8">
        <v>31509.861775439997</v>
      </c>
      <c r="D24" s="31">
        <v>30399.275891429996</v>
      </c>
      <c r="E24" s="54">
        <v>37050.957421400002</v>
      </c>
      <c r="F24" s="8">
        <v>30237.467816619996</v>
      </c>
      <c r="G24" s="8">
        <v>31455.556956139993</v>
      </c>
      <c r="H24" s="8">
        <v>30340.296984029999</v>
      </c>
      <c r="I24" s="8">
        <v>36980.822923</v>
      </c>
    </row>
    <row r="25" spans="1:9" ht="15" customHeight="1" x14ac:dyDescent="0.2">
      <c r="A25" s="7" t="s">
        <v>73</v>
      </c>
      <c r="B25" s="8">
        <v>7215.4249529999988</v>
      </c>
      <c r="C25" s="8">
        <v>7378.7148749999997</v>
      </c>
      <c r="D25" s="31">
        <v>7215.2544289999996</v>
      </c>
      <c r="E25" s="54">
        <v>7752.7495809999991</v>
      </c>
      <c r="F25" s="8">
        <v>7215.4249529999988</v>
      </c>
      <c r="G25" s="8">
        <v>7378.7148749999997</v>
      </c>
      <c r="H25" s="8">
        <v>7215.2544289999996</v>
      </c>
      <c r="I25" s="54">
        <v>7752.7492409999986</v>
      </c>
    </row>
    <row r="26" spans="1:9" ht="15" customHeight="1" x14ac:dyDescent="0.2">
      <c r="A26" s="7" t="s">
        <v>74</v>
      </c>
      <c r="B26" s="8">
        <v>18927.477466320001</v>
      </c>
      <c r="C26" s="8">
        <v>19286.832274740002</v>
      </c>
      <c r="D26" s="31">
        <v>18537.035739120001</v>
      </c>
      <c r="E26" s="54">
        <v>19489.143526930002</v>
      </c>
      <c r="F26" s="8">
        <v>17989.661138169999</v>
      </c>
      <c r="G26" s="8">
        <v>18989.616316339998</v>
      </c>
      <c r="H26" s="8">
        <v>17605.979574500001</v>
      </c>
      <c r="I26" s="8">
        <v>18480.216769730003</v>
      </c>
    </row>
    <row r="27" spans="1:9" ht="15" customHeight="1" x14ac:dyDescent="0.2">
      <c r="A27" s="7" t="s">
        <v>75</v>
      </c>
      <c r="B27" s="8">
        <v>0</v>
      </c>
      <c r="C27" s="8">
        <v>0</v>
      </c>
      <c r="D27" s="31">
        <v>0</v>
      </c>
      <c r="E27" s="54"/>
      <c r="F27" s="8">
        <v>0</v>
      </c>
      <c r="G27" s="8">
        <v>0</v>
      </c>
      <c r="H27" s="8">
        <v>0</v>
      </c>
      <c r="I27" s="8">
        <v>0</v>
      </c>
    </row>
    <row r="28" spans="1:9" ht="15" customHeight="1" x14ac:dyDescent="0.2">
      <c r="A28" s="7" t="s">
        <v>76</v>
      </c>
      <c r="B28" s="8">
        <v>218105.4506569001</v>
      </c>
      <c r="C28" s="8">
        <v>223227.59992901012</v>
      </c>
      <c r="D28" s="31">
        <v>220479.11849586997</v>
      </c>
      <c r="E28" s="54">
        <v>232648.32531300987</v>
      </c>
      <c r="F28" s="8">
        <v>215102.50888690003</v>
      </c>
      <c r="G28" s="8">
        <v>220621.00783601002</v>
      </c>
      <c r="H28" s="8">
        <v>218049.04177787001</v>
      </c>
      <c r="I28" s="8">
        <v>230021.04277900999</v>
      </c>
    </row>
    <row r="29" spans="1:9" ht="15" customHeight="1" x14ac:dyDescent="0.2">
      <c r="A29" s="7" t="s">
        <v>77</v>
      </c>
      <c r="B29" s="8">
        <v>114141.47762050197</v>
      </c>
      <c r="C29" s="8">
        <v>116905.34759108193</v>
      </c>
      <c r="D29" s="31">
        <v>115502.15335056093</v>
      </c>
      <c r="E29" s="54">
        <v>120925.49776007107</v>
      </c>
      <c r="F29" s="8">
        <v>111862.91820724001</v>
      </c>
      <c r="G29" s="8">
        <v>113730.78457786002</v>
      </c>
      <c r="H29" s="8">
        <v>114045.99056321</v>
      </c>
      <c r="I29" s="8">
        <v>119438.60191395</v>
      </c>
    </row>
    <row r="30" spans="1:9" ht="15" customHeight="1" x14ac:dyDescent="0.2">
      <c r="A30" s="7" t="s">
        <v>78</v>
      </c>
      <c r="B30" s="8">
        <v>19109.261996279998</v>
      </c>
      <c r="C30" s="8">
        <v>19430.6543208</v>
      </c>
      <c r="D30" s="31">
        <v>18784.9367857</v>
      </c>
      <c r="E30" s="54">
        <v>19371.49804079</v>
      </c>
      <c r="F30" s="8">
        <v>18932.108696179999</v>
      </c>
      <c r="G30" s="8">
        <v>19234.2542388</v>
      </c>
      <c r="H30" s="8">
        <v>18502.0147258</v>
      </c>
      <c r="I30" s="8">
        <v>19197.518436350001</v>
      </c>
    </row>
    <row r="31" spans="1:9" ht="15" customHeight="1" x14ac:dyDescent="0.2">
      <c r="A31" s="7" t="s">
        <v>79</v>
      </c>
      <c r="B31" s="8">
        <v>1332.9150498522351</v>
      </c>
      <c r="C31" s="8">
        <v>1380.520750876216</v>
      </c>
      <c r="D31" s="31">
        <v>1285.0079974611601</v>
      </c>
      <c r="E31" s="54">
        <v>2696.1711390590294</v>
      </c>
      <c r="F31" s="8">
        <v>585.99999910963504</v>
      </c>
      <c r="G31" s="8">
        <v>610.69238306998795</v>
      </c>
      <c r="H31" s="8">
        <v>556.24587591716011</v>
      </c>
      <c r="I31" s="8">
        <v>1925.3876740550718</v>
      </c>
    </row>
    <row r="32" spans="1:9" ht="15" customHeight="1" x14ac:dyDescent="0.2">
      <c r="A32" s="7" t="s">
        <v>80</v>
      </c>
      <c r="B32" s="8">
        <v>7720.6871983000001</v>
      </c>
      <c r="C32" s="8">
        <v>7746.7368372300007</v>
      </c>
      <c r="D32" s="31">
        <v>7345.5115175200008</v>
      </c>
      <c r="E32" s="54">
        <v>7837.8065084100026</v>
      </c>
      <c r="F32" s="8">
        <v>7011.8766121900007</v>
      </c>
      <c r="G32" s="8">
        <v>6922.2072010300017</v>
      </c>
      <c r="H32" s="8">
        <v>6697.1731090999983</v>
      </c>
      <c r="I32" s="8">
        <v>6936.5722891800015</v>
      </c>
    </row>
    <row r="33" spans="1:9" ht="15" customHeight="1" x14ac:dyDescent="0.2">
      <c r="A33" s="7" t="s">
        <v>81</v>
      </c>
      <c r="B33" s="8">
        <v>633.25842999999998</v>
      </c>
      <c r="C33" s="8">
        <v>649.056737</v>
      </c>
      <c r="D33" s="31">
        <v>659.87519099999997</v>
      </c>
      <c r="E33" s="54">
        <v>699.97218399999997</v>
      </c>
      <c r="F33" s="8">
        <v>631</v>
      </c>
      <c r="G33" s="8">
        <v>646</v>
      </c>
      <c r="H33" s="8">
        <v>643</v>
      </c>
      <c r="I33" s="8">
        <v>668</v>
      </c>
    </row>
    <row r="34" spans="1:9" ht="15" customHeight="1" x14ac:dyDescent="0.2">
      <c r="A34" s="7" t="s">
        <v>82</v>
      </c>
      <c r="B34" s="8">
        <v>3990.0911357199998</v>
      </c>
      <c r="C34" s="8">
        <v>4136.8337457999996</v>
      </c>
      <c r="D34" s="31">
        <v>4203.1492711000001</v>
      </c>
      <c r="E34" s="54">
        <v>4448.36417807</v>
      </c>
      <c r="F34" s="8">
        <v>3975.9999999000001</v>
      </c>
      <c r="G34" s="8">
        <v>4118</v>
      </c>
      <c r="H34" s="8">
        <v>4189.6460260000003</v>
      </c>
      <c r="I34" s="8">
        <v>4433.9999995899998</v>
      </c>
    </row>
    <row r="35" spans="1:9" ht="15" customHeight="1" x14ac:dyDescent="0.2">
      <c r="A35" s="7" t="s">
        <v>83</v>
      </c>
      <c r="B35" s="8">
        <v>66666.793319089993</v>
      </c>
      <c r="C35" s="8">
        <v>69708.792240370021</v>
      </c>
      <c r="D35" s="31">
        <v>70006.403787459974</v>
      </c>
      <c r="E35" s="54">
        <v>76009.392178009992</v>
      </c>
      <c r="F35" s="8">
        <v>61426.94629665</v>
      </c>
      <c r="G35" s="8">
        <v>63228.838017949995</v>
      </c>
      <c r="H35" s="8">
        <v>63156.755053180001</v>
      </c>
      <c r="I35" s="8">
        <v>68052.260201359983</v>
      </c>
    </row>
    <row r="36" spans="1:9" ht="15" customHeight="1" x14ac:dyDescent="0.2">
      <c r="A36" s="7" t="s">
        <v>84</v>
      </c>
      <c r="B36" s="8">
        <v>1171.409083</v>
      </c>
      <c r="C36" s="8">
        <v>1246.730415</v>
      </c>
      <c r="D36" s="31">
        <v>1206.4232179999999</v>
      </c>
      <c r="E36" s="54">
        <v>1330.4589490000001</v>
      </c>
      <c r="F36" s="8">
        <v>1167</v>
      </c>
      <c r="G36" s="8">
        <v>1242.7434130000001</v>
      </c>
      <c r="H36" s="8">
        <v>1203</v>
      </c>
      <c r="I36" s="8">
        <v>1327.860312</v>
      </c>
    </row>
    <row r="37" spans="1:9" ht="15" customHeight="1" x14ac:dyDescent="0.2">
      <c r="A37" s="7" t="s">
        <v>85</v>
      </c>
      <c r="B37" s="8">
        <v>1591.42909919</v>
      </c>
      <c r="C37" s="8">
        <v>1551.2282891</v>
      </c>
      <c r="D37" s="31">
        <v>1485.9753309799999</v>
      </c>
      <c r="E37" s="54">
        <v>1387.4697407000001</v>
      </c>
      <c r="F37" s="8">
        <v>1572.99999996</v>
      </c>
      <c r="G37" s="8">
        <v>1533</v>
      </c>
      <c r="H37" s="8">
        <v>1473</v>
      </c>
      <c r="I37" s="8">
        <v>1376</v>
      </c>
    </row>
    <row r="38" spans="1:9" ht="15" customHeight="1" x14ac:dyDescent="0.2">
      <c r="A38" s="7" t="s">
        <v>86</v>
      </c>
      <c r="B38" s="8">
        <v>55391.467576605988</v>
      </c>
      <c r="C38" s="8">
        <v>56471.156004507924</v>
      </c>
      <c r="D38" s="31">
        <v>54828.977968001258</v>
      </c>
      <c r="E38" s="54">
        <v>59473.798414303696</v>
      </c>
      <c r="F38" s="8">
        <v>53845.209929094082</v>
      </c>
      <c r="G38" s="8">
        <v>55062.719439965447</v>
      </c>
      <c r="H38" s="8">
        <v>53447.538914514153</v>
      </c>
      <c r="I38" s="8">
        <v>57847.432931792668</v>
      </c>
    </row>
    <row r="39" spans="1:9" ht="15" customHeight="1" x14ac:dyDescent="0.2">
      <c r="A39" s="7" t="s">
        <v>87</v>
      </c>
      <c r="B39" s="8">
        <v>119.29660833</v>
      </c>
      <c r="C39" s="8">
        <v>123.1670577</v>
      </c>
      <c r="D39" s="31">
        <v>121.5153262</v>
      </c>
      <c r="E39" s="54">
        <v>53.271511099999998</v>
      </c>
      <c r="F39" s="8">
        <v>119.14518733</v>
      </c>
      <c r="G39" s="8">
        <v>122.69873869999992</v>
      </c>
      <c r="H39" s="8">
        <v>121.49265320000006</v>
      </c>
      <c r="I39" s="8">
        <v>53.199763099999927</v>
      </c>
    </row>
    <row r="40" spans="1:9" ht="15" customHeight="1" x14ac:dyDescent="0.2">
      <c r="A40" s="7" t="s">
        <v>88</v>
      </c>
      <c r="B40" s="8">
        <v>3485.5034149600001</v>
      </c>
      <c r="C40" s="8">
        <v>3380.0981211999997</v>
      </c>
      <c r="D40" s="31">
        <v>3043.7912472999997</v>
      </c>
      <c r="E40" s="54">
        <v>2334.65547909</v>
      </c>
      <c r="F40" s="8">
        <v>3437.9999996300003</v>
      </c>
      <c r="G40" s="8">
        <v>3336</v>
      </c>
      <c r="H40" s="8">
        <v>3005</v>
      </c>
      <c r="I40" s="8">
        <v>2315.5804107899999</v>
      </c>
    </row>
    <row r="41" spans="1:9" ht="15" customHeight="1" x14ac:dyDescent="0.2">
      <c r="A41" s="7" t="s">
        <v>89</v>
      </c>
      <c r="B41" s="8">
        <v>21181.160505379994</v>
      </c>
      <c r="C41" s="8">
        <v>21573.173772789993</v>
      </c>
      <c r="D41" s="31">
        <v>21971.631809120001</v>
      </c>
      <c r="E41" s="54">
        <v>20158.432360270002</v>
      </c>
      <c r="F41" s="8">
        <v>19827.533057829995</v>
      </c>
      <c r="G41" s="8">
        <v>20458.973528799997</v>
      </c>
      <c r="H41" s="8">
        <v>20878.12774969</v>
      </c>
      <c r="I41" s="8">
        <v>18898.550035479999</v>
      </c>
    </row>
    <row r="42" spans="1:9" ht="15" customHeight="1" x14ac:dyDescent="0.2">
      <c r="A42" s="9" t="s">
        <v>46</v>
      </c>
      <c r="B42" s="10">
        <f t="shared" ref="B42:I42" si="0">SUM(B4:B41)</f>
        <v>1063086.8396310355</v>
      </c>
      <c r="C42" s="10">
        <f t="shared" si="0"/>
        <v>1081221.6893161472</v>
      </c>
      <c r="D42" s="10">
        <f t="shared" si="0"/>
        <v>1067060.7889453992</v>
      </c>
      <c r="E42" s="55">
        <f t="shared" si="0"/>
        <v>1126721.2913395958</v>
      </c>
      <c r="F42" s="10">
        <f t="shared" si="0"/>
        <v>970331.912465006</v>
      </c>
      <c r="G42" s="10">
        <f t="shared" si="0"/>
        <v>991620.00507966161</v>
      </c>
      <c r="H42" s="10">
        <f t="shared" si="0"/>
        <v>978538.89226535498</v>
      </c>
      <c r="I42" s="10">
        <f t="shared" si="0"/>
        <v>1030536.9707839788</v>
      </c>
    </row>
    <row r="43" spans="1:9" ht="15" customHeight="1" x14ac:dyDescent="0.2">
      <c r="A43" s="7" t="s">
        <v>58</v>
      </c>
      <c r="B43" s="8">
        <v>53436.626727348732</v>
      </c>
      <c r="C43" s="8">
        <v>51850.389457350124</v>
      </c>
      <c r="D43" s="31">
        <v>51383.160421706612</v>
      </c>
      <c r="E43" s="54">
        <v>61567.642199017777</v>
      </c>
      <c r="F43" s="8">
        <v>33101.594441491805</v>
      </c>
      <c r="G43" s="8">
        <v>33970.069983884561</v>
      </c>
      <c r="H43" s="8">
        <v>33770.708748966368</v>
      </c>
      <c r="I43" s="8">
        <v>41040.474461011712</v>
      </c>
    </row>
    <row r="44" spans="1:9" ht="15" customHeight="1" x14ac:dyDescent="0.2">
      <c r="A44" s="7" t="s">
        <v>76</v>
      </c>
      <c r="B44" s="8">
        <v>157270.80963300006</v>
      </c>
      <c r="C44" s="8">
        <v>152777.08034900005</v>
      </c>
      <c r="D44" s="31">
        <v>136997.57356500009</v>
      </c>
      <c r="E44" s="54">
        <v>132208.38997799973</v>
      </c>
      <c r="F44" s="8">
        <v>17260.83559100001</v>
      </c>
      <c r="G44" s="8">
        <v>16756.855303999993</v>
      </c>
      <c r="H44" s="8">
        <v>15971.762917000005</v>
      </c>
      <c r="I44" s="8">
        <v>11922.801693509409</v>
      </c>
    </row>
    <row r="45" spans="1:9" ht="15" customHeight="1" x14ac:dyDescent="0.2">
      <c r="A45" s="7" t="s">
        <v>90</v>
      </c>
      <c r="B45" s="8">
        <v>796.07989299999997</v>
      </c>
      <c r="C45" s="8">
        <v>1163.555899</v>
      </c>
      <c r="D45" s="31">
        <v>1121.6678069401889</v>
      </c>
      <c r="E45" s="54">
        <v>1060.2565896631022</v>
      </c>
      <c r="F45" s="8">
        <v>707.59227199999998</v>
      </c>
      <c r="G45" s="8">
        <v>997.4585797031682</v>
      </c>
      <c r="H45" s="8">
        <v>971.4481347164558</v>
      </c>
      <c r="I45" s="8">
        <v>973.13518681912876</v>
      </c>
    </row>
    <row r="46" spans="1:9" ht="15" customHeight="1" x14ac:dyDescent="0.2">
      <c r="A46" s="7" t="s">
        <v>83</v>
      </c>
      <c r="B46" s="8">
        <v>5342.3743912840246</v>
      </c>
      <c r="C46" s="8">
        <v>4960.5206874720861</v>
      </c>
      <c r="D46" s="31">
        <v>4149.6388039269787</v>
      </c>
      <c r="E46" s="54">
        <v>3744.7473785460606</v>
      </c>
      <c r="F46" s="8">
        <v>2999.4592310981402</v>
      </c>
      <c r="G46" s="8">
        <v>3535.9525007438201</v>
      </c>
      <c r="H46" s="8">
        <v>2273.8260251699999</v>
      </c>
      <c r="I46" s="8">
        <v>1876.999999646413</v>
      </c>
    </row>
    <row r="47" spans="1:9" ht="15" customHeight="1" x14ac:dyDescent="0.2">
      <c r="A47" s="9" t="s">
        <v>47</v>
      </c>
      <c r="B47" s="10">
        <f t="shared" ref="B47:H47" si="1">SUM(B43:B46)</f>
        <v>216845.89064463277</v>
      </c>
      <c r="C47" s="10">
        <f t="shared" si="1"/>
        <v>210751.54639282226</v>
      </c>
      <c r="D47" s="10">
        <f t="shared" si="1"/>
        <v>193652.04059757385</v>
      </c>
      <c r="E47" s="58">
        <f t="shared" si="1"/>
        <v>198581.03614522668</v>
      </c>
      <c r="F47" s="10">
        <f t="shared" si="1"/>
        <v>54069.481535589955</v>
      </c>
      <c r="G47" s="10">
        <f t="shared" si="1"/>
        <v>55260.336368331547</v>
      </c>
      <c r="H47" s="10">
        <f t="shared" si="1"/>
        <v>52987.745825852828</v>
      </c>
      <c r="I47" s="10">
        <f t="shared" ref="I47" si="2">SUM(I43:I46)</f>
        <v>55813.411340986662</v>
      </c>
    </row>
    <row r="48" spans="1:9" s="14" customFormat="1" ht="15" customHeight="1" thickBot="1" x14ac:dyDescent="0.25">
      <c r="A48" s="12" t="s">
        <v>91</v>
      </c>
      <c r="B48" s="12"/>
      <c r="C48" s="13"/>
      <c r="D48" s="13"/>
      <c r="E48" s="12"/>
      <c r="F48" s="12"/>
      <c r="G48" s="13"/>
      <c r="H48" s="13"/>
      <c r="I48" s="12"/>
    </row>
    <row r="49" spans="1:9" ht="15" customHeight="1" thickBot="1" x14ac:dyDescent="0.25">
      <c r="A49" s="67" t="s">
        <v>92</v>
      </c>
      <c r="B49" s="67"/>
      <c r="C49" s="67"/>
      <c r="D49" s="67"/>
      <c r="E49" s="67"/>
      <c r="F49" s="67"/>
      <c r="G49" s="67"/>
      <c r="H49" s="67"/>
      <c r="I49" s="67"/>
    </row>
    <row r="50" spans="1:9" ht="13.5" hidden="1" x14ac:dyDescent="0.2">
      <c r="A50" s="15"/>
      <c r="B50" s="15"/>
      <c r="C50" s="15"/>
      <c r="D50" s="15"/>
      <c r="E50" s="15"/>
    </row>
    <row r="51" spans="1:9" ht="13.5" hidden="1" x14ac:dyDescent="0.2">
      <c r="A51" s="15"/>
      <c r="B51" s="15"/>
      <c r="C51" s="15"/>
      <c r="D51" s="15"/>
      <c r="E51" s="15"/>
    </row>
    <row r="52" spans="1:9" ht="13.5" hidden="1" x14ac:dyDescent="0.2">
      <c r="A52" s="16"/>
      <c r="B52" s="16"/>
      <c r="C52" s="16"/>
      <c r="D52" s="16"/>
      <c r="E52" s="16"/>
    </row>
    <row r="53" spans="1:9" ht="13.5" hidden="1" x14ac:dyDescent="0.2"/>
    <row r="54" spans="1:9" ht="13.5" hidden="1" x14ac:dyDescent="0.2"/>
    <row r="55" spans="1:9" ht="13.5" hidden="1" x14ac:dyDescent="0.2"/>
    <row r="56" spans="1:9" ht="13.5" hidden="1" x14ac:dyDescent="0.2"/>
    <row r="57" spans="1:9" ht="13.5" hidden="1" x14ac:dyDescent="0.2"/>
    <row r="58" spans="1:9" ht="13.5" hidden="1" x14ac:dyDescent="0.2"/>
  </sheetData>
  <mergeCells count="4">
    <mergeCell ref="F49:I49"/>
    <mergeCell ref="F2:I2"/>
    <mergeCell ref="A49:E49"/>
    <mergeCell ref="B2:E2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3B1E0-B3EE-4F69-8DD4-101C39422411}">
  <sheetPr codeName="Ark12">
    <tabColor rgb="FF710B1E"/>
  </sheetPr>
  <dimension ref="A1:XEX26"/>
  <sheetViews>
    <sheetView zoomScale="70" zoomScaleNormal="70" workbookViewId="0">
      <selection activeCell="E24" activeCellId="1" sqref="E19 E24"/>
    </sheetView>
  </sheetViews>
  <sheetFormatPr defaultColWidth="0" defaultRowHeight="0" customHeight="1" zeroHeight="1" x14ac:dyDescent="0.2"/>
  <cols>
    <col min="1" max="1" width="28.140625" style="15" customWidth="1"/>
    <col min="2" max="5" width="26.28515625" style="15" customWidth="1"/>
    <col min="6" max="9" width="21.28515625" style="2" customWidth="1"/>
    <col min="10" max="16383" width="9.140625" style="2" hidden="1"/>
    <col min="16384" max="16384" width="9.140625" style="2" hidden="1" customWidth="1"/>
  </cols>
  <sheetData>
    <row r="1" spans="1:9" s="18" customFormat="1" ht="42.75" customHeight="1" x14ac:dyDescent="0.2">
      <c r="A1" s="36" t="s">
        <v>93</v>
      </c>
      <c r="B1" s="36"/>
      <c r="C1" s="36"/>
      <c r="D1" s="36"/>
      <c r="E1" s="36"/>
      <c r="F1" s="69"/>
      <c r="G1" s="69"/>
      <c r="H1" s="69"/>
      <c r="I1" s="69"/>
    </row>
    <row r="2" spans="1:9" s="18" customFormat="1" ht="30" customHeight="1" x14ac:dyDescent="0.2">
      <c r="A2" s="1"/>
      <c r="B2" s="62" t="s">
        <v>1</v>
      </c>
      <c r="C2" s="63"/>
      <c r="D2" s="63"/>
      <c r="E2" s="64"/>
      <c r="F2" s="68" t="s">
        <v>116</v>
      </c>
      <c r="G2" s="68"/>
      <c r="H2" s="68"/>
      <c r="I2" s="68"/>
    </row>
    <row r="3" spans="1:9" s="18" customFormat="1" ht="12.75" x14ac:dyDescent="0.2">
      <c r="A3" s="19" t="s">
        <v>51</v>
      </c>
      <c r="B3" s="26" t="s">
        <v>113</v>
      </c>
      <c r="C3" s="26" t="s">
        <v>115</v>
      </c>
      <c r="D3" s="29" t="s">
        <v>114</v>
      </c>
      <c r="E3" s="29" t="s">
        <v>123</v>
      </c>
      <c r="F3" s="27" t="s">
        <v>113</v>
      </c>
      <c r="G3" s="27" t="s">
        <v>115</v>
      </c>
      <c r="H3" s="26" t="s">
        <v>114</v>
      </c>
      <c r="I3" s="29" t="s">
        <v>123</v>
      </c>
    </row>
    <row r="4" spans="1:9" s="18" customFormat="1" ht="15" customHeight="1" x14ac:dyDescent="0.2">
      <c r="A4" s="7" t="s">
        <v>94</v>
      </c>
      <c r="B4" s="8">
        <v>1929.364795</v>
      </c>
      <c r="C4" s="8">
        <v>2605.06934</v>
      </c>
      <c r="D4" s="31">
        <v>2898.3985889999999</v>
      </c>
      <c r="E4" s="31">
        <v>5154.3992819969008</v>
      </c>
      <c r="F4" s="28">
        <v>1881</v>
      </c>
      <c r="G4" s="32">
        <v>2055</v>
      </c>
      <c r="H4" s="24">
        <v>2273</v>
      </c>
      <c r="I4" s="24">
        <v>4362</v>
      </c>
    </row>
    <row r="5" spans="1:9" s="18" customFormat="1" ht="15" customHeight="1" x14ac:dyDescent="0.2">
      <c r="A5" s="7" t="s">
        <v>95</v>
      </c>
      <c r="B5" s="8">
        <v>105321.05227230996</v>
      </c>
      <c r="C5" s="8">
        <v>107027.80332844997</v>
      </c>
      <c r="D5" s="31">
        <v>105769.95430678994</v>
      </c>
      <c r="E5" s="31">
        <v>108878.72838787001</v>
      </c>
      <c r="F5" s="28">
        <v>101986.67588392999</v>
      </c>
      <c r="G5" s="32">
        <v>103462.03871978002</v>
      </c>
      <c r="H5" s="24">
        <v>102285.48232559</v>
      </c>
      <c r="I5" s="24">
        <v>105159.73720417</v>
      </c>
    </row>
    <row r="6" spans="1:9" s="18" customFormat="1" ht="15" customHeight="1" x14ac:dyDescent="0.2">
      <c r="A6" s="7" t="s">
        <v>96</v>
      </c>
      <c r="B6" s="8">
        <v>8536.0380506000001</v>
      </c>
      <c r="C6" s="8">
        <v>8781.1352506900002</v>
      </c>
      <c r="D6" s="31">
        <v>8319.5490384500008</v>
      </c>
      <c r="E6" s="31">
        <v>8583.5073681699996</v>
      </c>
      <c r="F6" s="28">
        <v>8174.9938446999995</v>
      </c>
      <c r="G6" s="32">
        <v>8537.8382076999987</v>
      </c>
      <c r="H6" s="24">
        <v>8010.7356289500003</v>
      </c>
      <c r="I6" s="24">
        <v>8232.4639260000004</v>
      </c>
    </row>
    <row r="7" spans="1:9" s="18" customFormat="1" ht="15" customHeight="1" x14ac:dyDescent="0.2">
      <c r="A7" s="7" t="s">
        <v>97</v>
      </c>
      <c r="B7" s="8">
        <v>236478.46180942541</v>
      </c>
      <c r="C7" s="8">
        <v>238448.47156121486</v>
      </c>
      <c r="D7" s="31">
        <v>236711.56291740545</v>
      </c>
      <c r="E7" s="31">
        <v>245895.91453492499</v>
      </c>
      <c r="F7" s="28">
        <v>168485.38695103442</v>
      </c>
      <c r="G7" s="32">
        <v>174876.33552491281</v>
      </c>
      <c r="H7" s="24">
        <v>173544.66035336646</v>
      </c>
      <c r="I7" s="24">
        <v>177643.11324655739</v>
      </c>
    </row>
    <row r="8" spans="1:9" s="18" customFormat="1" ht="15" customHeight="1" x14ac:dyDescent="0.2">
      <c r="A8" s="7" t="s">
        <v>98</v>
      </c>
      <c r="B8" s="8">
        <v>25068.041074680001</v>
      </c>
      <c r="C8" s="8">
        <v>21885.589542550002</v>
      </c>
      <c r="D8" s="31">
        <v>20945.193888499998</v>
      </c>
      <c r="E8" s="31">
        <v>23205.003081000003</v>
      </c>
      <c r="F8" s="28">
        <v>24516.994536979997</v>
      </c>
      <c r="G8" s="32">
        <v>21552.497746250003</v>
      </c>
      <c r="H8" s="24">
        <v>20539.634845400004</v>
      </c>
      <c r="I8" s="24">
        <v>22794.531831</v>
      </c>
    </row>
    <row r="9" spans="1:9" s="18" customFormat="1" ht="15" customHeight="1" x14ac:dyDescent="0.2">
      <c r="A9" s="7" t="s">
        <v>99</v>
      </c>
      <c r="B9" s="8">
        <v>1332.9150498522351</v>
      </c>
      <c r="C9" s="8">
        <v>1380.520750876216</v>
      </c>
      <c r="D9" s="31">
        <v>1285.0079974611601</v>
      </c>
      <c r="E9" s="31">
        <v>2696.1711390590294</v>
      </c>
      <c r="F9" s="28">
        <v>585.99999910963504</v>
      </c>
      <c r="G9" s="32">
        <v>610.69238306998795</v>
      </c>
      <c r="H9" s="24">
        <v>556.24587591716011</v>
      </c>
      <c r="I9" s="24">
        <v>1925.3876740550718</v>
      </c>
    </row>
    <row r="10" spans="1:9" s="18" customFormat="1" ht="15" customHeight="1" x14ac:dyDescent="0.2">
      <c r="A10" s="7" t="s">
        <v>100</v>
      </c>
      <c r="B10" s="8">
        <v>15915.64058356</v>
      </c>
      <c r="C10" s="8">
        <v>13419.662854269998</v>
      </c>
      <c r="D10" s="31">
        <v>8673.4592171299973</v>
      </c>
      <c r="E10" s="31">
        <v>7122.7945373000002</v>
      </c>
      <c r="F10" s="28">
        <v>15397.42694958</v>
      </c>
      <c r="G10" s="32">
        <v>13170.232746479998</v>
      </c>
      <c r="H10" s="24">
        <v>8551.4336651999984</v>
      </c>
      <c r="I10" s="24">
        <v>7017.4457110000012</v>
      </c>
    </row>
    <row r="11" spans="1:9" s="18" customFormat="1" ht="15" customHeight="1" x14ac:dyDescent="0.2">
      <c r="A11" s="7" t="s">
        <v>101</v>
      </c>
      <c r="B11" s="8">
        <v>66666.793319089993</v>
      </c>
      <c r="C11" s="8">
        <v>69708.792240370021</v>
      </c>
      <c r="D11" s="31">
        <v>70006.403787459974</v>
      </c>
      <c r="E11" s="31">
        <v>76009.392178009992</v>
      </c>
      <c r="F11" s="28">
        <v>61426.94629665</v>
      </c>
      <c r="G11" s="32">
        <v>63228.838017949995</v>
      </c>
      <c r="H11" s="24">
        <v>63156.755053180001</v>
      </c>
      <c r="I11" s="24">
        <v>68052.260201359983</v>
      </c>
    </row>
    <row r="12" spans="1:9" s="18" customFormat="1" ht="15" customHeight="1" x14ac:dyDescent="0.2">
      <c r="A12" s="7" t="s">
        <v>102</v>
      </c>
      <c r="B12" s="8">
        <v>14142.801732000004</v>
      </c>
      <c r="C12" s="8">
        <v>14722.867250999998</v>
      </c>
      <c r="D12" s="31">
        <v>14391.508687999998</v>
      </c>
      <c r="E12" s="31">
        <v>15590.344459999998</v>
      </c>
      <c r="F12" s="28">
        <v>13961.954455000005</v>
      </c>
      <c r="G12" s="32">
        <v>14538.940325000001</v>
      </c>
      <c r="H12" s="24">
        <v>14181.163786999998</v>
      </c>
      <c r="I12" s="24">
        <v>15297.754137</v>
      </c>
    </row>
    <row r="13" spans="1:9" s="18" customFormat="1" ht="15" customHeight="1" x14ac:dyDescent="0.2">
      <c r="A13" s="7" t="s">
        <v>103</v>
      </c>
      <c r="B13" s="8">
        <v>78058.815862819596</v>
      </c>
      <c r="C13" s="8">
        <v>82562.094948016267</v>
      </c>
      <c r="D13" s="31">
        <v>87389.633557110792</v>
      </c>
      <c r="E13" s="31">
        <v>92994.884386930076</v>
      </c>
      <c r="F13" s="28">
        <v>76317.833470747792</v>
      </c>
      <c r="G13" s="32">
        <v>80841.310995543376</v>
      </c>
      <c r="H13" s="24">
        <v>85192.43966877702</v>
      </c>
      <c r="I13" s="24">
        <v>90834.105909193648</v>
      </c>
    </row>
    <row r="14" spans="1:9" s="18" customFormat="1" ht="15" customHeight="1" x14ac:dyDescent="0.2">
      <c r="A14" s="7" t="s">
        <v>104</v>
      </c>
      <c r="B14" s="8">
        <v>218105.4506569001</v>
      </c>
      <c r="C14" s="8">
        <v>223227.59992901012</v>
      </c>
      <c r="D14" s="31">
        <v>220479.11849586997</v>
      </c>
      <c r="E14" s="31">
        <v>232648.32531300987</v>
      </c>
      <c r="F14" s="28">
        <v>215102.50888690003</v>
      </c>
      <c r="G14" s="32">
        <v>220621.00783601002</v>
      </c>
      <c r="H14" s="24">
        <v>218049.04177787001</v>
      </c>
      <c r="I14" s="24">
        <v>230021.04277900999</v>
      </c>
    </row>
    <row r="15" spans="1:9" s="18" customFormat="1" ht="15" customHeight="1" x14ac:dyDescent="0.2">
      <c r="A15" s="7" t="s">
        <v>105</v>
      </c>
      <c r="B15" s="8">
        <v>169201.40968191199</v>
      </c>
      <c r="C15" s="8">
        <v>172943.52910963199</v>
      </c>
      <c r="D15" s="31">
        <v>168722.90464276096</v>
      </c>
      <c r="E15" s="31">
        <v>181611.14782062112</v>
      </c>
      <c r="F15" s="28">
        <v>164887.80175690999</v>
      </c>
      <c r="G15" s="32">
        <v>167457.50185203002</v>
      </c>
      <c r="H15" s="24">
        <v>165067.4652105</v>
      </c>
      <c r="I15" s="24">
        <v>177836.83770210011</v>
      </c>
    </row>
    <row r="16" spans="1:9" s="18" customFormat="1" ht="15" customHeight="1" x14ac:dyDescent="0.2">
      <c r="A16" s="7" t="s">
        <v>106</v>
      </c>
      <c r="B16" s="8">
        <v>47829.325169999996</v>
      </c>
      <c r="C16" s="8">
        <v>48606.742884760009</v>
      </c>
      <c r="D16" s="31">
        <v>47854.179065760007</v>
      </c>
      <c r="E16" s="31">
        <v>47485.382395609988</v>
      </c>
      <c r="F16" s="28">
        <v>44829.070808189994</v>
      </c>
      <c r="G16" s="32">
        <v>46370.797046169973</v>
      </c>
      <c r="H16" s="24">
        <v>45181.280433289983</v>
      </c>
      <c r="I16" s="24">
        <v>44315.339094389987</v>
      </c>
    </row>
    <row r="17" spans="1:16378" s="18" customFormat="1" ht="15" customHeight="1" x14ac:dyDescent="0.2">
      <c r="A17" s="7" t="s">
        <v>107</v>
      </c>
      <c r="B17" s="8">
        <v>19109.261996279998</v>
      </c>
      <c r="C17" s="8">
        <v>19430.6543208</v>
      </c>
      <c r="D17" s="31">
        <v>18784.9367857</v>
      </c>
      <c r="E17" s="31">
        <v>19371.49804079</v>
      </c>
      <c r="F17" s="28">
        <v>18932.108696179999</v>
      </c>
      <c r="G17" s="32">
        <v>19234.2542388</v>
      </c>
      <c r="H17" s="24">
        <v>18502.0147258</v>
      </c>
      <c r="I17" s="24">
        <v>19197.518436350001</v>
      </c>
    </row>
    <row r="18" spans="1:16378" s="18" customFormat="1" ht="15" customHeight="1" x14ac:dyDescent="0.2">
      <c r="A18" s="7" t="s">
        <v>108</v>
      </c>
      <c r="B18" s="8">
        <v>55391.467576605988</v>
      </c>
      <c r="C18" s="8">
        <v>56471.156004507924</v>
      </c>
      <c r="D18" s="31">
        <v>54828.977968001258</v>
      </c>
      <c r="E18" s="31">
        <v>59473.798414303696</v>
      </c>
      <c r="F18" s="28">
        <v>53845.209929094082</v>
      </c>
      <c r="G18" s="32">
        <v>55062.719439965447</v>
      </c>
      <c r="H18" s="24">
        <v>53447.538914514153</v>
      </c>
      <c r="I18" s="24">
        <v>57847.432931792668</v>
      </c>
    </row>
    <row r="19" spans="1:16378" s="18" customFormat="1" ht="15" customHeight="1" x14ac:dyDescent="0.2">
      <c r="A19" s="9" t="s">
        <v>46</v>
      </c>
      <c r="B19" s="10">
        <f>SUM(B4:B18)</f>
        <v>1063086.8396310352</v>
      </c>
      <c r="C19" s="10">
        <f t="shared" ref="C19" si="0">SUM(C4:C18)</f>
        <v>1081221.6893161475</v>
      </c>
      <c r="D19" s="10">
        <f t="shared" ref="D19:E19" si="1">SUM(D4:D18)</f>
        <v>1067060.7889453995</v>
      </c>
      <c r="E19" s="10">
        <f t="shared" si="1"/>
        <v>1126721.2913395958</v>
      </c>
      <c r="F19" s="58">
        <f>SUM(F4:F18)</f>
        <v>970331.912465006</v>
      </c>
      <c r="G19" s="58">
        <f>SUM(G4:G18)</f>
        <v>991620.00507966161</v>
      </c>
      <c r="H19" s="58">
        <f>SUM(H4:H18)</f>
        <v>978538.89226535475</v>
      </c>
      <c r="I19" s="58">
        <f>SUM(I4:I18)</f>
        <v>1030536.9707839788</v>
      </c>
    </row>
    <row r="20" spans="1:16378" s="18" customFormat="1" ht="15" customHeight="1" x14ac:dyDescent="0.2">
      <c r="A20" s="7" t="s">
        <v>97</v>
      </c>
      <c r="B20" s="8">
        <v>53436.626727348732</v>
      </c>
      <c r="C20" s="8">
        <v>51850.389457350124</v>
      </c>
      <c r="D20" s="31">
        <v>51383.160421706612</v>
      </c>
      <c r="E20" s="31">
        <v>61567.642199017777</v>
      </c>
      <c r="F20" s="28">
        <v>33101.594441491805</v>
      </c>
      <c r="G20" s="32">
        <v>33970.069983884561</v>
      </c>
      <c r="H20" s="24">
        <v>33770.708748966368</v>
      </c>
      <c r="I20" s="24">
        <v>41040.474461011712</v>
      </c>
    </row>
    <row r="21" spans="1:16378" s="18" customFormat="1" ht="15" customHeight="1" x14ac:dyDescent="0.2">
      <c r="A21" s="7" t="s">
        <v>101</v>
      </c>
      <c r="B21" s="8">
        <v>5342.3743912840246</v>
      </c>
      <c r="C21" s="8">
        <v>4960.5206874720861</v>
      </c>
      <c r="D21" s="31">
        <v>4149.6388039269787</v>
      </c>
      <c r="E21" s="31">
        <v>3744.7473785460606</v>
      </c>
      <c r="F21" s="28">
        <v>2999.4592310981402</v>
      </c>
      <c r="G21" s="32">
        <v>3535.9525007438201</v>
      </c>
      <c r="H21" s="24">
        <v>2273.8260251699999</v>
      </c>
      <c r="I21" s="24">
        <v>1876.999999646413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20"/>
      <c r="WHP21" s="20"/>
      <c r="WHQ21" s="20"/>
      <c r="WHR21" s="20"/>
      <c r="WHS21" s="20"/>
      <c r="WHT21" s="20"/>
      <c r="WHU21" s="20"/>
      <c r="WHV21" s="20"/>
      <c r="WHW21" s="20"/>
      <c r="WHX21" s="20"/>
      <c r="WHY21" s="20"/>
      <c r="WHZ21" s="20"/>
      <c r="WIA21" s="20"/>
      <c r="WIB21" s="20"/>
      <c r="WIC21" s="20"/>
      <c r="WID21" s="20"/>
      <c r="WIE21" s="20"/>
      <c r="WIF21" s="20"/>
      <c r="WIG21" s="20"/>
      <c r="WIH21" s="20"/>
      <c r="WII21" s="20"/>
      <c r="WIJ21" s="20"/>
      <c r="WIK21" s="20"/>
      <c r="WIL21" s="20"/>
      <c r="WIM21" s="20"/>
      <c r="WIN21" s="20"/>
      <c r="WIO21" s="20"/>
      <c r="WIP21" s="20"/>
      <c r="WIQ21" s="20"/>
      <c r="WIR21" s="20"/>
      <c r="WIS21" s="20"/>
      <c r="WIT21" s="20"/>
      <c r="WIU21" s="20"/>
      <c r="WIV21" s="20"/>
      <c r="WIW21" s="20"/>
      <c r="WIX21" s="20"/>
      <c r="WIY21" s="20"/>
      <c r="WIZ21" s="20"/>
      <c r="WJA21" s="20"/>
      <c r="WJB21" s="20"/>
      <c r="WJC21" s="20"/>
      <c r="WJD21" s="20"/>
      <c r="WJE21" s="20"/>
      <c r="WJF21" s="20"/>
      <c r="WJG21" s="20"/>
      <c r="WJH21" s="20"/>
      <c r="WJI21" s="20"/>
      <c r="WJJ21" s="20"/>
      <c r="WJK21" s="20"/>
      <c r="WJL21" s="20"/>
      <c r="WJM21" s="20"/>
      <c r="WJN21" s="20"/>
      <c r="WJO21" s="20"/>
      <c r="WJP21" s="20"/>
      <c r="WJQ21" s="20"/>
      <c r="WJR21" s="20"/>
      <c r="WJS21" s="20"/>
      <c r="WJT21" s="20"/>
      <c r="WJU21" s="20"/>
      <c r="WJV21" s="20"/>
      <c r="WJW21" s="20"/>
      <c r="WJX21" s="20"/>
      <c r="WJY21" s="20"/>
      <c r="WJZ21" s="20"/>
      <c r="WKA21" s="20"/>
      <c r="WKB21" s="20"/>
      <c r="WKC21" s="20"/>
      <c r="WKD21" s="20"/>
      <c r="WKE21" s="20"/>
      <c r="WKF21" s="20"/>
      <c r="WKG21" s="20"/>
      <c r="WKH21" s="20"/>
      <c r="WKI21" s="20"/>
      <c r="WKJ21" s="20"/>
      <c r="WKK21" s="20"/>
      <c r="WKL21" s="20"/>
      <c r="WKM21" s="20"/>
      <c r="WKN21" s="20"/>
      <c r="WKO21" s="20"/>
      <c r="WKP21" s="20"/>
      <c r="WKQ21" s="20"/>
      <c r="WKR21" s="20"/>
      <c r="WKS21" s="20"/>
      <c r="WKT21" s="20"/>
      <c r="WKU21" s="20"/>
      <c r="WKV21" s="20"/>
      <c r="WKW21" s="20"/>
      <c r="WKX21" s="20"/>
      <c r="WKY21" s="20"/>
      <c r="WKZ21" s="20"/>
      <c r="WLA21" s="20"/>
      <c r="WLB21" s="20"/>
      <c r="WLC21" s="20"/>
      <c r="WLD21" s="20"/>
      <c r="WLE21" s="20"/>
      <c r="WLF21" s="20"/>
      <c r="WLG21" s="20"/>
      <c r="WLH21" s="20"/>
      <c r="WLI21" s="20"/>
      <c r="WLJ21" s="20"/>
      <c r="WLK21" s="20"/>
      <c r="WLL21" s="20"/>
      <c r="WLM21" s="20"/>
      <c r="WLN21" s="20"/>
      <c r="WLO21" s="20"/>
      <c r="WLP21" s="20"/>
      <c r="WLQ21" s="20"/>
      <c r="WLR21" s="20"/>
      <c r="WLS21" s="20"/>
      <c r="WLT21" s="20"/>
      <c r="WLU21" s="20"/>
      <c r="WLV21" s="20"/>
      <c r="WLW21" s="20"/>
      <c r="WLX21" s="20"/>
      <c r="WLY21" s="20"/>
      <c r="WLZ21" s="20"/>
      <c r="WMA21" s="20"/>
      <c r="WMB21" s="20"/>
      <c r="WMC21" s="20"/>
      <c r="WMD21" s="20"/>
      <c r="WME21" s="20"/>
      <c r="WMF21" s="20"/>
      <c r="WMG21" s="20"/>
      <c r="WMH21" s="20"/>
      <c r="WMI21" s="20"/>
      <c r="WMJ21" s="20"/>
      <c r="WMK21" s="20"/>
      <c r="WML21" s="20"/>
      <c r="WMM21" s="20"/>
      <c r="WMN21" s="20"/>
      <c r="WMO21" s="20"/>
      <c r="WMP21" s="20"/>
      <c r="WMQ21" s="20"/>
      <c r="WMR21" s="20"/>
      <c r="WMS21" s="20"/>
      <c r="WMT21" s="20"/>
      <c r="WMU21" s="20"/>
      <c r="WMV21" s="20"/>
      <c r="WMW21" s="20"/>
      <c r="WMX21" s="20"/>
      <c r="WMY21" s="20"/>
      <c r="WMZ21" s="20"/>
      <c r="WNA21" s="20"/>
      <c r="WNB21" s="20"/>
      <c r="WNC21" s="20"/>
      <c r="WND21" s="20"/>
      <c r="WNE21" s="20"/>
      <c r="WNF21" s="20"/>
      <c r="WNG21" s="20"/>
      <c r="WNH21" s="20"/>
      <c r="WNI21" s="20"/>
      <c r="WNJ21" s="20"/>
      <c r="WNK21" s="20"/>
      <c r="WNL21" s="20"/>
      <c r="WNM21" s="20"/>
      <c r="WNN21" s="20"/>
      <c r="WNO21" s="20"/>
      <c r="WNP21" s="20"/>
      <c r="WNQ21" s="20"/>
      <c r="WNR21" s="20"/>
      <c r="WNS21" s="20"/>
      <c r="WNT21" s="20"/>
      <c r="WNU21" s="20"/>
      <c r="WNV21" s="20"/>
      <c r="WNW21" s="20"/>
      <c r="WNX21" s="20"/>
      <c r="WNY21" s="20"/>
      <c r="WNZ21" s="20"/>
      <c r="WOA21" s="20"/>
      <c r="WOB21" s="20"/>
      <c r="WOC21" s="20"/>
      <c r="WOD21" s="20"/>
      <c r="WOE21" s="20"/>
      <c r="WOF21" s="20"/>
      <c r="WOG21" s="20"/>
      <c r="WOH21" s="20"/>
      <c r="WOI21" s="20"/>
      <c r="WOJ21" s="20"/>
      <c r="WOK21" s="20"/>
      <c r="WOL21" s="20"/>
      <c r="WOM21" s="20"/>
      <c r="WON21" s="20"/>
      <c r="WOO21" s="20"/>
      <c r="WOP21" s="20"/>
      <c r="WOQ21" s="20"/>
      <c r="WOR21" s="20"/>
      <c r="WOS21" s="20"/>
      <c r="WOT21" s="20"/>
      <c r="WOU21" s="20"/>
      <c r="WOV21" s="20"/>
      <c r="WOW21" s="20"/>
      <c r="WOX21" s="20"/>
      <c r="WOY21" s="20"/>
      <c r="WOZ21" s="20"/>
      <c r="WPA21" s="20"/>
      <c r="WPB21" s="20"/>
      <c r="WPC21" s="20"/>
      <c r="WPD21" s="20"/>
      <c r="WPE21" s="20"/>
      <c r="WPF21" s="20"/>
      <c r="WPG21" s="20"/>
      <c r="WPH21" s="20"/>
      <c r="WPI21" s="20"/>
      <c r="WPJ21" s="20"/>
      <c r="WPK21" s="20"/>
      <c r="WPL21" s="20"/>
      <c r="WPM21" s="20"/>
      <c r="WPN21" s="20"/>
      <c r="WPO21" s="20"/>
      <c r="WPP21" s="20"/>
      <c r="WPQ21" s="20"/>
      <c r="WPR21" s="20"/>
      <c r="WPS21" s="20"/>
      <c r="WPT21" s="20"/>
      <c r="WPU21" s="20"/>
      <c r="WPV21" s="20"/>
      <c r="WPW21" s="20"/>
      <c r="WPX21" s="20"/>
      <c r="WPY21" s="20"/>
      <c r="WPZ21" s="20"/>
      <c r="WQA21" s="20"/>
      <c r="WQB21" s="20"/>
      <c r="WQC21" s="20"/>
      <c r="WQD21" s="20"/>
      <c r="WQE21" s="20"/>
      <c r="WQF21" s="20"/>
      <c r="WQG21" s="20"/>
      <c r="WQH21" s="20"/>
      <c r="WQI21" s="20"/>
      <c r="WQJ21" s="20"/>
      <c r="WQK21" s="20"/>
      <c r="WQL21" s="20"/>
      <c r="WQM21" s="20"/>
      <c r="WQN21" s="20"/>
      <c r="WQO21" s="20"/>
      <c r="WQP21" s="20"/>
      <c r="WQQ21" s="20"/>
      <c r="WQR21" s="20"/>
      <c r="WQS21" s="20"/>
      <c r="WQT21" s="20"/>
      <c r="WQU21" s="20"/>
      <c r="WQV21" s="20"/>
      <c r="WQW21" s="20"/>
      <c r="WQX21" s="20"/>
      <c r="WQY21" s="20"/>
      <c r="WQZ21" s="20"/>
      <c r="WRA21" s="20"/>
      <c r="WRB21" s="20"/>
      <c r="WRC21" s="20"/>
      <c r="WRD21" s="20"/>
      <c r="WRE21" s="20"/>
      <c r="WRF21" s="20"/>
      <c r="WRG21" s="20"/>
      <c r="WRH21" s="20"/>
      <c r="WRI21" s="20"/>
      <c r="WRJ21" s="20"/>
      <c r="WRK21" s="20"/>
      <c r="WRL21" s="20"/>
      <c r="WRM21" s="20"/>
      <c r="WRN21" s="20"/>
      <c r="WRO21" s="20"/>
      <c r="WRP21" s="20"/>
      <c r="WRQ21" s="20"/>
      <c r="WRR21" s="20"/>
      <c r="WRS21" s="20"/>
      <c r="WRT21" s="20"/>
      <c r="WRU21" s="20"/>
      <c r="WRV21" s="20"/>
      <c r="WRW21" s="20"/>
      <c r="WRX21" s="20"/>
      <c r="WRY21" s="20"/>
      <c r="WRZ21" s="20"/>
      <c r="WSA21" s="20"/>
      <c r="WSB21" s="20"/>
      <c r="WSC21" s="20"/>
      <c r="WSD21" s="20"/>
      <c r="WSE21" s="20"/>
      <c r="WSF21" s="20"/>
      <c r="WSG21" s="20"/>
      <c r="WSH21" s="20"/>
      <c r="WSI21" s="20"/>
      <c r="WSJ21" s="20"/>
      <c r="WSK21" s="20"/>
      <c r="WSL21" s="20"/>
      <c r="WSM21" s="20"/>
      <c r="WSN21" s="20"/>
      <c r="WSO21" s="20"/>
      <c r="WSP21" s="20"/>
      <c r="WSQ21" s="20"/>
      <c r="WSR21" s="20"/>
      <c r="WSS21" s="20"/>
      <c r="WST21" s="20"/>
      <c r="WSU21" s="20"/>
      <c r="WSV21" s="20"/>
      <c r="WSW21" s="20"/>
      <c r="WSX21" s="20"/>
      <c r="WSY21" s="20"/>
      <c r="WSZ21" s="20"/>
      <c r="WTA21" s="20"/>
      <c r="WTB21" s="20"/>
      <c r="WTC21" s="20"/>
      <c r="WTD21" s="20"/>
      <c r="WTE21" s="20"/>
      <c r="WTF21" s="20"/>
      <c r="WTG21" s="20"/>
      <c r="WTH21" s="20"/>
      <c r="WTI21" s="20"/>
      <c r="WTJ21" s="20"/>
      <c r="WTK21" s="20"/>
      <c r="WTL21" s="20"/>
      <c r="WTM21" s="20"/>
      <c r="WTN21" s="20"/>
      <c r="WTO21" s="20"/>
      <c r="WTP21" s="20"/>
      <c r="WTQ21" s="20"/>
      <c r="WTR21" s="20"/>
      <c r="WTS21" s="20"/>
      <c r="WTT21" s="20"/>
      <c r="WTU21" s="20"/>
      <c r="WTV21" s="20"/>
      <c r="WTW21" s="20"/>
      <c r="WTX21" s="20"/>
      <c r="WTY21" s="20"/>
      <c r="WTZ21" s="20"/>
      <c r="WUA21" s="20"/>
      <c r="WUB21" s="20"/>
      <c r="WUC21" s="20"/>
      <c r="WUD21" s="20"/>
      <c r="WUE21" s="20"/>
      <c r="WUF21" s="20"/>
      <c r="WUG21" s="20"/>
      <c r="WUH21" s="20"/>
      <c r="WUI21" s="20"/>
      <c r="WUJ21" s="20"/>
      <c r="WUK21" s="20"/>
      <c r="WUL21" s="20"/>
      <c r="WUM21" s="20"/>
      <c r="WUN21" s="20"/>
      <c r="WUO21" s="20"/>
      <c r="WUP21" s="20"/>
      <c r="WUQ21" s="20"/>
      <c r="WUR21" s="20"/>
      <c r="WUS21" s="20"/>
      <c r="WUT21" s="20"/>
      <c r="WUU21" s="20"/>
      <c r="WUV21" s="20"/>
      <c r="WUW21" s="20"/>
      <c r="WUX21" s="20"/>
      <c r="WUY21" s="20"/>
      <c r="WUZ21" s="20"/>
      <c r="WVA21" s="20"/>
      <c r="WVB21" s="20"/>
      <c r="WVC21" s="20"/>
      <c r="WVD21" s="20"/>
      <c r="WVE21" s="20"/>
      <c r="WVF21" s="20"/>
      <c r="WVG21" s="20"/>
      <c r="WVH21" s="20"/>
      <c r="WVI21" s="20"/>
      <c r="WVJ21" s="20"/>
      <c r="WVK21" s="20"/>
      <c r="WVL21" s="20"/>
      <c r="WVM21" s="20"/>
      <c r="WVN21" s="20"/>
      <c r="WVO21" s="20"/>
      <c r="WVP21" s="20"/>
      <c r="WVQ21" s="20"/>
      <c r="WVR21" s="20"/>
      <c r="WVS21" s="20"/>
      <c r="WVT21" s="20"/>
      <c r="WVU21" s="20"/>
      <c r="WVV21" s="20"/>
      <c r="WVW21" s="20"/>
      <c r="WVX21" s="20"/>
      <c r="WVY21" s="20"/>
      <c r="WVZ21" s="20"/>
      <c r="WWA21" s="20"/>
      <c r="WWB21" s="20"/>
      <c r="WWC21" s="20"/>
      <c r="WWD21" s="20"/>
      <c r="WWE21" s="20"/>
      <c r="WWF21" s="20"/>
      <c r="WWG21" s="20"/>
      <c r="WWH21" s="20"/>
      <c r="WWI21" s="20"/>
      <c r="WWJ21" s="20"/>
      <c r="WWK21" s="20"/>
      <c r="WWL21" s="20"/>
      <c r="WWM21" s="20"/>
      <c r="WWN21" s="20"/>
      <c r="WWO21" s="20"/>
      <c r="WWP21" s="20"/>
      <c r="WWQ21" s="20"/>
      <c r="WWR21" s="20"/>
      <c r="WWS21" s="20"/>
      <c r="WWT21" s="20"/>
      <c r="WWU21" s="20"/>
      <c r="WWV21" s="20"/>
      <c r="WWW21" s="20"/>
      <c r="WWX21" s="20"/>
      <c r="WWY21" s="20"/>
      <c r="WWZ21" s="20"/>
      <c r="WXA21" s="20"/>
      <c r="WXB21" s="20"/>
      <c r="WXC21" s="20"/>
      <c r="WXD21" s="20"/>
      <c r="WXE21" s="20"/>
      <c r="WXF21" s="20"/>
      <c r="WXG21" s="20"/>
      <c r="WXH21" s="20"/>
      <c r="WXI21" s="20"/>
      <c r="WXJ21" s="20"/>
      <c r="WXK21" s="20"/>
      <c r="WXL21" s="20"/>
      <c r="WXM21" s="20"/>
      <c r="WXN21" s="20"/>
      <c r="WXO21" s="20"/>
      <c r="WXP21" s="20"/>
      <c r="WXQ21" s="20"/>
      <c r="WXR21" s="20"/>
      <c r="WXS21" s="20"/>
      <c r="WXT21" s="20"/>
      <c r="WXU21" s="20"/>
      <c r="WXV21" s="20"/>
      <c r="WXW21" s="20"/>
      <c r="WXX21" s="20"/>
      <c r="WXY21" s="20"/>
      <c r="WXZ21" s="20"/>
      <c r="WYA21" s="20"/>
      <c r="WYB21" s="20"/>
      <c r="WYC21" s="20"/>
      <c r="WYD21" s="20"/>
      <c r="WYE21" s="20"/>
      <c r="WYF21" s="20"/>
      <c r="WYG21" s="20"/>
      <c r="WYH21" s="20"/>
      <c r="WYI21" s="20"/>
      <c r="WYJ21" s="20"/>
      <c r="WYK21" s="20"/>
      <c r="WYL21" s="20"/>
      <c r="WYM21" s="20"/>
      <c r="WYN21" s="20"/>
      <c r="WYO21" s="20"/>
      <c r="WYP21" s="20"/>
      <c r="WYQ21" s="20"/>
      <c r="WYR21" s="20"/>
      <c r="WYS21" s="20"/>
      <c r="WYT21" s="20"/>
      <c r="WYU21" s="20"/>
      <c r="WYV21" s="20"/>
      <c r="WYW21" s="20"/>
      <c r="WYX21" s="20"/>
      <c r="WYY21" s="20"/>
      <c r="WYZ21" s="20"/>
      <c r="WZA21" s="20"/>
      <c r="WZB21" s="20"/>
      <c r="WZC21" s="20"/>
      <c r="WZD21" s="20"/>
      <c r="WZE21" s="20"/>
      <c r="WZF21" s="20"/>
      <c r="WZG21" s="20"/>
      <c r="WZH21" s="20"/>
      <c r="WZI21" s="20"/>
      <c r="WZJ21" s="20"/>
      <c r="WZK21" s="20"/>
      <c r="WZL21" s="20"/>
      <c r="WZM21" s="20"/>
      <c r="WZN21" s="20"/>
      <c r="WZO21" s="20"/>
      <c r="WZP21" s="20"/>
      <c r="WZQ21" s="20"/>
      <c r="WZR21" s="20"/>
      <c r="WZS21" s="20"/>
      <c r="WZT21" s="20"/>
      <c r="WZU21" s="20"/>
      <c r="WZV21" s="20"/>
      <c r="WZW21" s="20"/>
      <c r="WZX21" s="20"/>
      <c r="WZY21" s="20"/>
      <c r="WZZ21" s="20"/>
      <c r="XAA21" s="20"/>
      <c r="XAB21" s="20"/>
      <c r="XAC21" s="20"/>
      <c r="XAD21" s="20"/>
      <c r="XAE21" s="20"/>
      <c r="XAF21" s="20"/>
      <c r="XAG21" s="20"/>
      <c r="XAH21" s="20"/>
      <c r="XAI21" s="20"/>
      <c r="XAJ21" s="20"/>
      <c r="XAK21" s="20"/>
      <c r="XAL21" s="20"/>
      <c r="XAM21" s="20"/>
      <c r="XAN21" s="20"/>
      <c r="XAO21" s="20"/>
      <c r="XAP21" s="20"/>
      <c r="XAQ21" s="20"/>
      <c r="XAR21" s="20"/>
      <c r="XAS21" s="20"/>
      <c r="XAT21" s="20"/>
      <c r="XAU21" s="20"/>
      <c r="XAV21" s="20"/>
      <c r="XAW21" s="20"/>
      <c r="XAX21" s="20"/>
      <c r="XAY21" s="20"/>
      <c r="XAZ21" s="20"/>
      <c r="XBA21" s="20"/>
      <c r="XBB21" s="20"/>
      <c r="XBC21" s="20"/>
      <c r="XBD21" s="20"/>
      <c r="XBE21" s="20"/>
      <c r="XBF21" s="20"/>
      <c r="XBG21" s="20"/>
      <c r="XBH21" s="20"/>
      <c r="XBI21" s="20"/>
      <c r="XBJ21" s="20"/>
      <c r="XBK21" s="20"/>
      <c r="XBL21" s="20"/>
      <c r="XBM21" s="20"/>
      <c r="XBN21" s="20"/>
      <c r="XBO21" s="20"/>
      <c r="XBP21" s="20"/>
      <c r="XBQ21" s="20"/>
      <c r="XBR21" s="20"/>
      <c r="XBS21" s="20"/>
      <c r="XBT21" s="20"/>
      <c r="XBU21" s="20"/>
      <c r="XBV21" s="20"/>
      <c r="XBW21" s="20"/>
      <c r="XBX21" s="20"/>
      <c r="XBY21" s="20"/>
      <c r="XBZ21" s="20"/>
      <c r="XCA21" s="20"/>
      <c r="XCB21" s="20"/>
      <c r="XCC21" s="20"/>
      <c r="XCD21" s="20"/>
      <c r="XCE21" s="20"/>
      <c r="XCF21" s="20"/>
      <c r="XCG21" s="20"/>
      <c r="XCH21" s="20"/>
      <c r="XCI21" s="20"/>
      <c r="XCJ21" s="20"/>
      <c r="XCK21" s="20"/>
      <c r="XCL21" s="20"/>
      <c r="XCM21" s="20"/>
      <c r="XCN21" s="20"/>
      <c r="XCO21" s="20"/>
      <c r="XCP21" s="20"/>
      <c r="XCQ21" s="20"/>
      <c r="XCR21" s="20"/>
      <c r="XCS21" s="20"/>
      <c r="XCT21" s="20"/>
      <c r="XCU21" s="20"/>
      <c r="XCV21" s="20"/>
      <c r="XCW21" s="20"/>
      <c r="XCX21" s="20"/>
      <c r="XCY21" s="20"/>
      <c r="XCZ21" s="20"/>
      <c r="XDA21" s="20"/>
      <c r="XDB21" s="20"/>
      <c r="XDC21" s="20"/>
      <c r="XDD21" s="20"/>
      <c r="XDE21" s="20"/>
      <c r="XDF21" s="20"/>
      <c r="XDG21" s="20"/>
      <c r="XDH21" s="20"/>
      <c r="XDI21" s="20"/>
      <c r="XDJ21" s="20"/>
      <c r="XDK21" s="20"/>
      <c r="XDL21" s="20"/>
      <c r="XDM21" s="20"/>
      <c r="XDN21" s="20"/>
      <c r="XDO21" s="20"/>
      <c r="XDP21" s="20"/>
      <c r="XDQ21" s="20"/>
      <c r="XDR21" s="20"/>
      <c r="XDS21" s="20"/>
      <c r="XDT21" s="20"/>
      <c r="XDU21" s="20"/>
      <c r="XDV21" s="20"/>
      <c r="XDW21" s="20"/>
      <c r="XDX21" s="20"/>
      <c r="XDY21" s="20"/>
      <c r="XDZ21" s="20"/>
      <c r="XEA21" s="20"/>
      <c r="XEB21" s="20"/>
      <c r="XEC21" s="20"/>
      <c r="XED21" s="20"/>
      <c r="XEE21" s="20"/>
      <c r="XEF21" s="20"/>
      <c r="XEG21" s="20"/>
      <c r="XEH21" s="20"/>
      <c r="XEI21" s="20"/>
      <c r="XEJ21" s="20"/>
      <c r="XEK21" s="20"/>
      <c r="XEL21" s="20"/>
      <c r="XEM21" s="20"/>
      <c r="XEN21" s="20"/>
      <c r="XEO21" s="20"/>
      <c r="XEP21" s="20"/>
      <c r="XEQ21" s="20"/>
      <c r="XER21" s="20"/>
      <c r="XES21" s="20"/>
      <c r="XET21" s="20"/>
      <c r="XEU21" s="20"/>
      <c r="XEV21" s="20"/>
      <c r="XEW21" s="20"/>
      <c r="XEX21" s="20"/>
    </row>
    <row r="22" spans="1:16378" s="18" customFormat="1" ht="15" customHeight="1" x14ac:dyDescent="0.2">
      <c r="A22" s="7" t="s">
        <v>104</v>
      </c>
      <c r="B22" s="8">
        <v>157270.80963300006</v>
      </c>
      <c r="C22" s="8">
        <v>152777.08034900005</v>
      </c>
      <c r="D22" s="31">
        <v>136997.57356500009</v>
      </c>
      <c r="E22" s="31">
        <v>132208.38997799973</v>
      </c>
      <c r="F22" s="28">
        <v>17260.83559100001</v>
      </c>
      <c r="G22" s="32">
        <v>16756.855303999993</v>
      </c>
      <c r="H22" s="24">
        <v>15971.762917000005</v>
      </c>
      <c r="I22" s="24">
        <v>11922.801693509409</v>
      </c>
    </row>
    <row r="23" spans="1:16378" s="18" customFormat="1" ht="15" customHeight="1" x14ac:dyDescent="0.2">
      <c r="A23" s="7" t="s">
        <v>109</v>
      </c>
      <c r="B23" s="8">
        <v>796.07989299999997</v>
      </c>
      <c r="C23" s="8">
        <v>1163.555899</v>
      </c>
      <c r="D23" s="31">
        <v>1121.6678069401889</v>
      </c>
      <c r="E23" s="31">
        <v>1060.2565896631022</v>
      </c>
      <c r="F23" s="28">
        <v>707.59227199999998</v>
      </c>
      <c r="G23" s="32">
        <v>997.4585797031682</v>
      </c>
      <c r="H23" s="24">
        <v>971.4481347164558</v>
      </c>
      <c r="I23" s="24">
        <v>973.13518681912876</v>
      </c>
    </row>
    <row r="24" spans="1:16378" s="18" customFormat="1" ht="15" customHeight="1" x14ac:dyDescent="0.2">
      <c r="A24" s="9" t="s">
        <v>47</v>
      </c>
      <c r="B24" s="10">
        <f>SUM(B20:B23)</f>
        <v>216845.8906446328</v>
      </c>
      <c r="C24" s="10">
        <f t="shared" ref="C24" si="2">SUM(C20:C23)</f>
        <v>210751.54639282226</v>
      </c>
      <c r="D24" s="10">
        <f t="shared" ref="D24:E24" si="3">SUM(D20:D23)</f>
        <v>193652.04059757385</v>
      </c>
      <c r="E24" s="10">
        <f t="shared" si="3"/>
        <v>198581.03614522668</v>
      </c>
      <c r="F24" s="58">
        <f>SUM(F20:F23)</f>
        <v>54069.481535589955</v>
      </c>
      <c r="G24" s="58">
        <f>SUM(G20:G23)</f>
        <v>55260.336368331547</v>
      </c>
      <c r="H24" s="58">
        <f>SUM(H20:H23)</f>
        <v>52987.745825852828</v>
      </c>
      <c r="I24" s="25">
        <f t="shared" ref="I24" si="4">SUM(I20:I23)</f>
        <v>55813.411340986655</v>
      </c>
    </row>
    <row r="25" spans="1:16378" ht="15" customHeight="1" thickBot="1" x14ac:dyDescent="0.25">
      <c r="A25" s="21" t="s">
        <v>91</v>
      </c>
      <c r="B25" s="23"/>
      <c r="C25" s="22"/>
      <c r="D25" s="22"/>
      <c r="E25" s="22"/>
      <c r="F25" s="23"/>
      <c r="G25" s="22"/>
      <c r="H25" s="22"/>
      <c r="I25" s="22"/>
    </row>
    <row r="26" spans="1:16378" ht="15" customHeight="1" x14ac:dyDescent="0.2">
      <c r="A26" s="70" t="s">
        <v>92</v>
      </c>
      <c r="B26" s="70"/>
      <c r="C26" s="70"/>
      <c r="D26" s="70"/>
      <c r="E26" s="70"/>
      <c r="F26" s="70"/>
      <c r="G26" s="70"/>
      <c r="H26" s="70"/>
      <c r="I26" s="70"/>
    </row>
  </sheetData>
  <mergeCells count="4">
    <mergeCell ref="F1:I1"/>
    <mergeCell ref="B2:E2"/>
    <mergeCell ref="F2:I2"/>
    <mergeCell ref="A26:I26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DA81-0AFD-4890-B2E0-81473E3DCB78}">
  <sheetPr codeName="Ark11">
    <tabColor rgb="FF710B1E"/>
  </sheetPr>
  <dimension ref="A1:I22"/>
  <sheetViews>
    <sheetView tabSelected="1" zoomScaleNormal="100" workbookViewId="0">
      <selection activeCell="D20" sqref="D20"/>
    </sheetView>
  </sheetViews>
  <sheetFormatPr defaultColWidth="0" defaultRowHeight="0" customHeight="1" zeroHeight="1" x14ac:dyDescent="0.2"/>
  <cols>
    <col min="1" max="1" width="65.7109375" style="15" customWidth="1"/>
    <col min="2" max="5" width="14.42578125" style="15" bestFit="1" customWidth="1"/>
    <col min="6" max="9" width="0" style="2" hidden="1" customWidth="1"/>
    <col min="10" max="16384" width="9.140625" style="2" hidden="1"/>
  </cols>
  <sheetData>
    <row r="1" spans="1:7" s="18" customFormat="1" ht="24" customHeight="1" x14ac:dyDescent="0.2">
      <c r="A1" s="36" t="s">
        <v>110</v>
      </c>
      <c r="B1" s="36"/>
      <c r="C1" s="36"/>
      <c r="D1" s="36"/>
      <c r="E1" s="36"/>
    </row>
    <row r="2" spans="1:7" s="18" customFormat="1" ht="30" customHeight="1" x14ac:dyDescent="0.2">
      <c r="A2" s="1"/>
      <c r="B2" s="62" t="s">
        <v>111</v>
      </c>
      <c r="C2" s="63"/>
      <c r="D2" s="63"/>
      <c r="E2" s="64"/>
    </row>
    <row r="3" spans="1:7" s="18" customFormat="1" ht="12.75" x14ac:dyDescent="0.2">
      <c r="A3" s="19" t="s">
        <v>51</v>
      </c>
      <c r="B3" s="56" t="s">
        <v>113</v>
      </c>
      <c r="C3" s="56" t="s">
        <v>115</v>
      </c>
      <c r="D3" s="56" t="s">
        <v>114</v>
      </c>
      <c r="E3" s="57" t="s">
        <v>123</v>
      </c>
      <c r="F3" s="18" t="s">
        <v>3</v>
      </c>
      <c r="G3" s="18" t="s">
        <v>3</v>
      </c>
    </row>
    <row r="4" spans="1:7" s="18" customFormat="1" ht="15" customHeight="1" x14ac:dyDescent="0.2">
      <c r="A4" s="7" t="s">
        <v>94</v>
      </c>
      <c r="B4" s="8">
        <v>1881</v>
      </c>
      <c r="C4" s="8">
        <v>2055</v>
      </c>
      <c r="D4" s="8">
        <v>2273</v>
      </c>
      <c r="E4" s="8">
        <v>4362</v>
      </c>
    </row>
    <row r="5" spans="1:7" s="18" customFormat="1" ht="15" customHeight="1" x14ac:dyDescent="0.2">
      <c r="A5" s="7" t="s">
        <v>95</v>
      </c>
      <c r="B5" s="8">
        <v>101986.67588392999</v>
      </c>
      <c r="C5" s="8">
        <v>103462.03871978002</v>
      </c>
      <c r="D5" s="8">
        <v>102285.48232559</v>
      </c>
      <c r="E5" s="8">
        <v>105159.73720417</v>
      </c>
    </row>
    <row r="6" spans="1:7" s="18" customFormat="1" ht="15" customHeight="1" x14ac:dyDescent="0.2">
      <c r="A6" s="7" t="s">
        <v>96</v>
      </c>
      <c r="B6" s="8">
        <v>8174.9938446999995</v>
      </c>
      <c r="C6" s="8">
        <v>8537.8382076999987</v>
      </c>
      <c r="D6" s="8">
        <v>8010.7356289500003</v>
      </c>
      <c r="E6" s="8">
        <v>8232.4639260000004</v>
      </c>
    </row>
    <row r="7" spans="1:7" s="18" customFormat="1" ht="15" customHeight="1" x14ac:dyDescent="0.2">
      <c r="A7" s="7" t="s">
        <v>97</v>
      </c>
      <c r="B7" s="8">
        <v>201586.98139252621</v>
      </c>
      <c r="C7" s="8">
        <v>208846.40550879738</v>
      </c>
      <c r="D7" s="8">
        <v>207315.3691023328</v>
      </c>
      <c r="E7" s="8">
        <v>218683.58770756915</v>
      </c>
    </row>
    <row r="8" spans="1:7" s="18" customFormat="1" ht="15" customHeight="1" x14ac:dyDescent="0.2">
      <c r="A8" s="7" t="s">
        <v>98</v>
      </c>
      <c r="B8" s="8">
        <v>24516.994536979997</v>
      </c>
      <c r="C8" s="8">
        <v>21552.497746250003</v>
      </c>
      <c r="D8" s="8">
        <v>20539.634845400004</v>
      </c>
      <c r="E8" s="8">
        <v>22794.531831</v>
      </c>
    </row>
    <row r="9" spans="1:7" s="18" customFormat="1" ht="15" customHeight="1" x14ac:dyDescent="0.2">
      <c r="A9" s="7" t="s">
        <v>99</v>
      </c>
      <c r="B9" s="8">
        <v>585.99999910963504</v>
      </c>
      <c r="C9" s="8">
        <v>610.69238306998795</v>
      </c>
      <c r="D9" s="8">
        <v>556.24587591716011</v>
      </c>
      <c r="E9" s="8">
        <v>1925.3876740550718</v>
      </c>
    </row>
    <row r="10" spans="1:7" s="18" customFormat="1" ht="15" customHeight="1" x14ac:dyDescent="0.2">
      <c r="A10" s="7" t="s">
        <v>100</v>
      </c>
      <c r="B10" s="8">
        <v>15397.42694958</v>
      </c>
      <c r="C10" s="8">
        <v>13170.232746479998</v>
      </c>
      <c r="D10" s="8">
        <v>8551.4336651999984</v>
      </c>
      <c r="E10" s="8">
        <v>7017.4457110000012</v>
      </c>
    </row>
    <row r="11" spans="1:7" s="18" customFormat="1" ht="15" customHeight="1" x14ac:dyDescent="0.2">
      <c r="A11" s="7" t="s">
        <v>101</v>
      </c>
      <c r="B11" s="8">
        <v>64426.405527748138</v>
      </c>
      <c r="C11" s="8">
        <v>66764.79051869383</v>
      </c>
      <c r="D11" s="8">
        <v>65430.581078349998</v>
      </c>
      <c r="E11" s="8">
        <v>69929.260201006386</v>
      </c>
    </row>
    <row r="12" spans="1:7" s="18" customFormat="1" ht="15" customHeight="1" x14ac:dyDescent="0.2">
      <c r="A12" s="7" t="s">
        <v>102</v>
      </c>
      <c r="B12" s="8">
        <v>13961.954455000001</v>
      </c>
      <c r="C12" s="8">
        <v>14538.940325</v>
      </c>
      <c r="D12" s="24">
        <v>14181.163786999998</v>
      </c>
      <c r="E12" s="8">
        <v>15297.754137</v>
      </c>
    </row>
    <row r="13" spans="1:7" s="18" customFormat="1" ht="15" customHeight="1" x14ac:dyDescent="0.2">
      <c r="A13" s="7" t="s">
        <v>103</v>
      </c>
      <c r="B13" s="8">
        <v>76317.833470747792</v>
      </c>
      <c r="C13" s="8">
        <v>80841.310995543376</v>
      </c>
      <c r="D13" s="8">
        <v>85192.43966877702</v>
      </c>
      <c r="E13" s="8">
        <v>90834.105909193648</v>
      </c>
    </row>
    <row r="14" spans="1:7" s="18" customFormat="1" ht="15" customHeight="1" x14ac:dyDescent="0.2">
      <c r="A14" s="7" t="s">
        <v>104</v>
      </c>
      <c r="B14" s="8">
        <v>232363.3444778999</v>
      </c>
      <c r="C14" s="8">
        <v>237377.86314000987</v>
      </c>
      <c r="D14" s="8">
        <v>234020.80469486999</v>
      </c>
      <c r="E14" s="8">
        <v>241943.8444725195</v>
      </c>
    </row>
    <row r="15" spans="1:7" s="18" customFormat="1" ht="15" customHeight="1" x14ac:dyDescent="0.2">
      <c r="A15" s="7" t="s">
        <v>105</v>
      </c>
      <c r="B15" s="8">
        <v>164887.80175690999</v>
      </c>
      <c r="C15" s="8">
        <v>167457.50185203002</v>
      </c>
      <c r="D15" s="8">
        <v>165067.46521050003</v>
      </c>
      <c r="E15" s="8">
        <v>177836.83770209999</v>
      </c>
    </row>
    <row r="16" spans="1:7" s="18" customFormat="1" ht="15" customHeight="1" x14ac:dyDescent="0.2">
      <c r="A16" s="7" t="s">
        <v>106</v>
      </c>
      <c r="B16" s="8">
        <v>44829.070808189994</v>
      </c>
      <c r="C16" s="8">
        <v>46370.797046169988</v>
      </c>
      <c r="D16" s="8">
        <v>45181.280433289998</v>
      </c>
      <c r="E16" s="8">
        <v>44315.339094389994</v>
      </c>
    </row>
    <row r="17" spans="1:5" s="18" customFormat="1" ht="15" customHeight="1" x14ac:dyDescent="0.2">
      <c r="A17" s="7" t="s">
        <v>107</v>
      </c>
      <c r="B17" s="8">
        <v>18932.108696179999</v>
      </c>
      <c r="C17" s="8">
        <v>19234.2542388</v>
      </c>
      <c r="D17" s="8">
        <v>18502.0147258</v>
      </c>
      <c r="E17" s="8">
        <v>19197.518436350001</v>
      </c>
    </row>
    <row r="18" spans="1:5" s="18" customFormat="1" ht="15" customHeight="1" x14ac:dyDescent="0.2">
      <c r="A18" s="7" t="s">
        <v>90</v>
      </c>
      <c r="B18" s="8">
        <v>707.59227199999998</v>
      </c>
      <c r="C18" s="8">
        <v>997.4585797031682</v>
      </c>
      <c r="D18" s="8">
        <v>971.4481347164558</v>
      </c>
      <c r="E18" s="8">
        <v>973.13518681912876</v>
      </c>
    </row>
    <row r="19" spans="1:5" s="18" customFormat="1" ht="15" customHeight="1" x14ac:dyDescent="0.2">
      <c r="A19" s="7" t="s">
        <v>108</v>
      </c>
      <c r="B19" s="8">
        <v>53845.209929094082</v>
      </c>
      <c r="C19" s="8">
        <v>55062.719439965447</v>
      </c>
      <c r="D19" s="8">
        <v>53447.538914514153</v>
      </c>
      <c r="E19" s="8">
        <v>57847.432931792668</v>
      </c>
    </row>
    <row r="20" spans="1:5" s="18" customFormat="1" ht="15" customHeight="1" x14ac:dyDescent="0.2">
      <c r="A20" s="9" t="s">
        <v>112</v>
      </c>
      <c r="B20" s="10">
        <f>SUM(B4:B19)</f>
        <v>1024401.3940005959</v>
      </c>
      <c r="C20" s="10">
        <f>SUM(C4:C19)</f>
        <v>1046880.3414479929</v>
      </c>
      <c r="D20" s="10">
        <f>SUM(D4:D19)</f>
        <v>1031526.6380912076</v>
      </c>
      <c r="E20" s="10">
        <f t="shared" ref="E20" si="0">SUM(E4:E19)</f>
        <v>1086350.3821249655</v>
      </c>
    </row>
    <row r="21" spans="1:5" ht="27.75" thickBot="1" x14ac:dyDescent="0.25">
      <c r="A21" s="33" t="s">
        <v>91</v>
      </c>
      <c r="B21" s="23"/>
      <c r="C21" s="23"/>
      <c r="D21" s="23"/>
      <c r="E21" s="22"/>
    </row>
    <row r="22" spans="1:5" ht="15" customHeight="1" x14ac:dyDescent="0.2">
      <c r="A22" s="70" t="s">
        <v>92</v>
      </c>
      <c r="B22" s="70"/>
      <c r="C22" s="70"/>
      <c r="D22" s="70"/>
      <c r="E22" s="70"/>
    </row>
  </sheetData>
  <mergeCells count="2">
    <mergeCell ref="A22:E22"/>
    <mergeCell ref="B2:E2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lcf76f155ced4ddcb4097134ff3c332f xmlns="a8b3785c-1687-4cfb-bb96-457c34477ce8">
      <Terms xmlns="http://schemas.microsoft.com/office/infopath/2007/PartnerControls"/>
    </lcf76f155ced4ddcb4097134ff3c332f>
    <TaxCatchAll xmlns="24943991-94d7-4778-a9b3-19e5f2086ea5" xsi:nil="true"/>
    <fd_owner xmlns="24943991-94d7-4778-a9b3-19e5f2086ea5" xsi:nil="true"/>
    <_dlc_DocId xmlns="24943991-94d7-4778-a9b3-19e5f2086ea5">FIDA-931287038-803563</_dlc_DocId>
    <_dlc_DocIdUrl xmlns="24943991-94d7-4778-a9b3-19e5f2086ea5">
      <Url>https://fida.sharepoint.com/sites/INT-Io/_layouts/15/DocIdRedir.aspx?ID=FIDA-931287038-803563</Url>
      <Description>FIDA-931287038-803563</Description>
    </_dlc_DocIdUrl>
    <SharedWithUsers xmlns="24943991-94d7-4778-a9b3-19e5f2086ea5">
      <UserInfo>
        <DisplayName>Leonhardt Pihl</DisplayName>
        <AccountId>129</AccountId>
        <AccountType/>
      </UserInfo>
    </SharedWithUsers>
    <_Flow_SignoffStatus xmlns="a8b3785c-1687-4cfb-bb96-457c34477ce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5" ma:contentTypeDescription="Create a new document." ma:contentTypeScope="" ma:versionID="ed89fc09dadeff7aea1033aa69fabe11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e8021c2abd4ba3f9c9d0a206f199d49c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9A49B8-915D-42DE-A04C-B6146B5B7270}">
  <ds:schemaRefs>
    <ds:schemaRef ds:uri="http://schemas.microsoft.com/office/2006/metadata/properties"/>
    <ds:schemaRef ds:uri="http://schemas.microsoft.com/office/infopath/2007/PartnerControls"/>
    <ds:schemaRef ds:uri="24943991-94d7-4778-a9b3-19e5f2086ea5"/>
    <ds:schemaRef ds:uri="a8b3785c-1687-4cfb-bb96-457c34477ce8"/>
  </ds:schemaRefs>
</ds:datastoreItem>
</file>

<file path=customXml/itemProps2.xml><?xml version="1.0" encoding="utf-8"?>
<ds:datastoreItem xmlns:ds="http://schemas.openxmlformats.org/officeDocument/2006/customXml" ds:itemID="{1CC6043F-604C-4BD3-9548-8A84423C2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0C20C1-D2D8-4CD7-A7F0-81E9E0AE83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E459A3F-D03E-40EA-B072-C0920BF06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Indhold</vt:lpstr>
      <vt:lpstr>1 Formue - Kategori</vt:lpstr>
      <vt:lpstr>2 Formue - Forening</vt:lpstr>
      <vt:lpstr>3 Formue - IFS</vt:lpstr>
      <vt:lpstr>4 Formue - DK Samlet</vt:lpstr>
      <vt:lpstr>'1 Formue - Kategori'!Udskriftsområde</vt:lpstr>
      <vt:lpstr>'2 Formue - Forening'!Udskriftsområde</vt:lpstr>
      <vt:lpstr>'3 Formue - IFS'!Udskriftsområde</vt:lpstr>
      <vt:lpstr>'4 Formue - DK Samlet'!Udskriftsområde</vt:lpstr>
      <vt:lpstr>Indhold!Udskriftsområde</vt:lpstr>
    </vt:vector>
  </TitlesOfParts>
  <Manager/>
  <Company>Finans Danmark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Thuesen</dc:creator>
  <cp:keywords/>
  <dc:description/>
  <cp:lastModifiedBy>Oliver Thuesen</cp:lastModifiedBy>
  <cp:revision/>
  <dcterms:created xsi:type="dcterms:W3CDTF">2023-11-03T11:51:12Z</dcterms:created>
  <dcterms:modified xsi:type="dcterms:W3CDTF">2024-03-04T07:49:06Z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d90743ff-fab8-472f-b97c-5d8ca0fb4fc4</vt:lpwstr>
  </property>
  <property fmtid="{D5CDD505-2E9C-101B-9397-08002B2CF9AE}" pid="4" name="MediaServiceImageTags">
    <vt:lpwstr/>
  </property>
  <property fmtid="{D5CDD505-2E9C-101B-9397-08002B2CF9AE}" pid="5" name="fd_journal">
    <vt:lpwstr/>
  </property>
</Properties>
</file>